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tabRatio="823" activeTab="0"/>
  </bookViews>
  <sheets>
    <sheet name="試合結果(U-15)" sheetId="1" r:id="rId1"/>
    <sheet name="試合結果(U-13)" sheetId="2" r:id="rId2"/>
  </sheets>
  <definedNames>
    <definedName name="_xlnm.Print_Area" localSheetId="1">'試合結果(U-13)'!$A$1:$AW$23</definedName>
    <definedName name="_xlnm.Print_Area" localSheetId="0">'試合結果(U-15)'!$A$1:$AW$23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B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B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<sst xmlns="http://schemas.openxmlformats.org/spreadsheetml/2006/main" count="415" uniqueCount="36">
  <si>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</si>
  <si>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</si>
  <si>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</si>
  <si>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</si>
  <si>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</si>
  <si>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</si>
  <si>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</si>
  <si>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</si>
  <si>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</si>
  <si>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</si>
  <si>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</si>
  <si>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-</t>
  </si>
  <si>
    <t>武生F</t>
  </si>
  <si>
    <t>福井中</t>
  </si>
  <si>
    <t>敦賀F</t>
  </si>
  <si>
    <t>レインボー</t>
  </si>
  <si>
    <t>ノース</t>
  </si>
  <si>
    <t>TFC</t>
  </si>
  <si>
    <t>丸岡中</t>
  </si>
  <si>
    <t>福井中央F</t>
  </si>
  <si>
    <t>坂井PⅡ</t>
  </si>
  <si>
    <t>開成中</t>
  </si>
  <si>
    <t>レインボー</t>
  </si>
  <si>
    <t>TFC</t>
  </si>
  <si>
    <t>6/30③8/11⑦</t>
  </si>
  <si>
    <t>8/2510番</t>
  </si>
  <si>
    <t>8/4⑫9/2⑨</t>
  </si>
  <si>
    <t>9/23②</t>
  </si>
  <si>
    <t>高円宮杯 JFA U-15サッカーリーグ2018　福井県リーグ　１部順位表(U-15)</t>
  </si>
  <si>
    <t>高円宮杯 JFA U-15サッカーリーグ2018　福井県リーグ　１部順位表(U-13)</t>
  </si>
  <si>
    <t>8/11⑨9/1④⑭9/16⑤9/24⑱④10/13⑪</t>
  </si>
  <si>
    <t>6/2⑧10/20⑩</t>
  </si>
  <si>
    <t>5/27⑥⑦7/29⑧10/20㉔</t>
  </si>
  <si>
    <t>6/10①10/27④⑩</t>
  </si>
  <si>
    <t>○</t>
  </si>
  <si>
    <t>11/11⑯⑬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</si>
</sst>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36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vertical="center" shrinkToFit="1"/>
    </xf>
    <xf numFmtId="0" fontId="3" fillId="33" borderId="24" xfId="0" applyNumberFormat="1" applyFont="1" applyFill="1" applyBorder="1" applyAlignment="1">
      <alignment horizontal="center" vertical="center" shrinkToFit="1"/>
    </xf>
    <xf numFmtId="0" fontId="3" fillId="33" borderId="25" xfId="0" applyNumberFormat="1" applyFont="1" applyFill="1" applyBorder="1" applyAlignment="1">
      <alignment horizontal="center" vertical="center" shrinkToFit="1"/>
    </xf>
    <xf numFmtId="0" fontId="3" fillId="33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vertical="center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0" fontId="3" fillId="33" borderId="16" xfId="0" applyNumberFormat="1" applyFont="1" applyFill="1" applyBorder="1" applyAlignment="1">
      <alignment vertical="center" shrinkToFit="1"/>
    </xf>
    <xf numFmtId="0" fontId="3" fillId="33" borderId="30" xfId="0" applyNumberFormat="1" applyFont="1" applyFill="1" applyBorder="1" applyAlignment="1">
      <alignment horizontal="center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3" fillId="33" borderId="32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33" borderId="24" xfId="0" applyNumberFormat="1" applyFont="1" applyFill="1" applyBorder="1" applyAlignment="1">
      <alignment vertical="center" shrinkToFit="1"/>
    </xf>
    <xf numFmtId="0" fontId="3" fillId="0" borderId="30" xfId="0" applyNumberFormat="1" applyFont="1" applyFill="1" applyBorder="1" applyAlignment="1">
      <alignment vertical="center" shrinkToFit="1"/>
    </xf>
    <xf numFmtId="0" fontId="3" fillId="0" borderId="18" xfId="0" applyNumberFormat="1" applyFont="1" applyFill="1" applyBorder="1" applyAlignment="1">
      <alignment vertical="center" shrinkToFit="1"/>
    </xf>
    <xf numFmtId="0" fontId="3" fillId="33" borderId="30" xfId="0" applyNumberFormat="1" applyFont="1" applyFill="1" applyBorder="1" applyAlignment="1">
      <alignment vertical="center" shrinkToFit="1"/>
    </xf>
    <xf numFmtId="0" fontId="3" fillId="0" borderId="20" xfId="0" applyNumberFormat="1" applyFont="1" applyFill="1" applyBorder="1" applyAlignment="1">
      <alignment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left" vertical="top"/>
    </xf>
    <xf numFmtId="0" fontId="3" fillId="34" borderId="38" xfId="0" applyNumberFormat="1" applyFont="1" applyFill="1" applyBorder="1" applyAlignment="1">
      <alignment horizontal="center" vertical="center"/>
    </xf>
    <xf numFmtId="0" fontId="3" fillId="34" borderId="39" xfId="0" applyNumberFormat="1" applyFont="1" applyFill="1" applyBorder="1" applyAlignment="1">
      <alignment horizontal="center" vertical="center"/>
    </xf>
    <xf numFmtId="0" fontId="3" fillId="34" borderId="4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180" fontId="3" fillId="0" borderId="38" xfId="0" applyNumberFormat="1" applyFont="1" applyFill="1" applyBorder="1" applyAlignment="1">
      <alignment horizontal="center" vertical="center" wrapText="1"/>
    </xf>
    <xf numFmtId="180" fontId="3" fillId="0" borderId="40" xfId="0" applyNumberFormat="1" applyFont="1" applyFill="1" applyBorder="1" applyAlignment="1">
      <alignment horizontal="center" vertical="center" wrapText="1"/>
    </xf>
    <xf numFmtId="180" fontId="3" fillId="0" borderId="44" xfId="0" applyNumberFormat="1" applyFont="1" applyFill="1" applyBorder="1" applyAlignment="1">
      <alignment horizontal="center" vertical="center" wrapText="1"/>
    </xf>
    <xf numFmtId="0" fontId="3" fillId="34" borderId="44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180" fontId="3" fillId="0" borderId="39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left" vertical="top" wrapText="1"/>
    </xf>
    <xf numFmtId="0" fontId="5" fillId="0" borderId="50" xfId="0" applyNumberFormat="1" applyFont="1" applyFill="1" applyBorder="1" applyAlignment="1">
      <alignment horizontal="left" vertical="top"/>
    </xf>
    <xf numFmtId="0" fontId="3" fillId="35" borderId="51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left" vertical="top"/>
    </xf>
    <xf numFmtId="0" fontId="3" fillId="35" borderId="52" xfId="0" applyNumberFormat="1" applyFont="1" applyFill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14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0" fontId="0" fillId="35" borderId="5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35" borderId="53" xfId="0" applyNumberFormat="1" applyFont="1" applyFill="1" applyBorder="1" applyAlignment="1">
      <alignment horizontal="center" vertical="center" shrinkToFit="1"/>
    </xf>
    <xf numFmtId="0" fontId="3" fillId="35" borderId="27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35" borderId="54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3" fillId="35" borderId="55" xfId="0" applyNumberFormat="1" applyFont="1" applyFill="1" applyBorder="1" applyAlignment="1">
      <alignment horizontal="center" vertical="center" shrinkToFit="1"/>
    </xf>
    <xf numFmtId="0" fontId="3" fillId="35" borderId="33" xfId="0" applyNumberFormat="1" applyFont="1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35" borderId="57" xfId="0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41</xdr:col>
      <xdr:colOff>228600</xdr:colOff>
      <xdr:row>22</xdr:row>
      <xdr:rowOff>485775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9886950" cy="1043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41</xdr:col>
      <xdr:colOff>228600</xdr:colOff>
      <xdr:row>22</xdr:row>
      <xdr:rowOff>485775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9886950" cy="1043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"/>
  <sheetViews>
    <sheetView tabSelected="1" view="pageBreakPreview" zoomScale="55" zoomScaleNormal="55" zoomScaleSheetLayoutView="55" zoomScalePageLayoutView="0" workbookViewId="0" topLeftCell="A1">
      <selection activeCell="BF16" sqref="BF16"/>
    </sheetView>
  </sheetViews>
  <sheetFormatPr defaultColWidth="9.00390625" defaultRowHeight="13.5"/>
  <cols>
    <col min="1" max="2" width="8.125" style="0" customWidth="1"/>
    <col min="3" max="42" width="3.25390625" style="0" customWidth="1"/>
    <col min="43" max="48" width="10.00390625" style="0" customWidth="1"/>
    <col min="49" max="49" width="26.125" style="0" customWidth="1"/>
    <col min="51" max="54" width="3.50390625" style="0" customWidth="1"/>
  </cols>
  <sheetData>
    <row r="1" spans="1:49" ht="60" customHeight="1" thickBot="1">
      <c r="A1" s="74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</row>
    <row r="2" spans="1:49" ht="41.25" customHeight="1">
      <c r="A2" s="6"/>
      <c r="B2" s="1" t="s">
        <v>0</v>
      </c>
      <c r="C2" s="66" t="str">
        <f>A4</f>
        <v>武生F</v>
      </c>
      <c r="D2" s="67"/>
      <c r="E2" s="67"/>
      <c r="F2" s="72"/>
      <c r="G2" s="66" t="str">
        <f>A6</f>
        <v>福井中</v>
      </c>
      <c r="H2" s="67"/>
      <c r="I2" s="67"/>
      <c r="J2" s="67"/>
      <c r="K2" s="66" t="str">
        <f>A8</f>
        <v>敦賀F</v>
      </c>
      <c r="L2" s="67"/>
      <c r="M2" s="67"/>
      <c r="N2" s="67"/>
      <c r="O2" s="66" t="str">
        <f>A10</f>
        <v>レインボー</v>
      </c>
      <c r="P2" s="67"/>
      <c r="Q2" s="67"/>
      <c r="R2" s="67"/>
      <c r="S2" s="66" t="str">
        <f>A12</f>
        <v>ノース</v>
      </c>
      <c r="T2" s="67"/>
      <c r="U2" s="67"/>
      <c r="V2" s="67"/>
      <c r="W2" s="66" t="str">
        <f>A14</f>
        <v>TFC</v>
      </c>
      <c r="X2" s="67"/>
      <c r="Y2" s="67"/>
      <c r="Z2" s="67"/>
      <c r="AA2" s="66" t="str">
        <f>A16</f>
        <v>丸岡中</v>
      </c>
      <c r="AB2" s="67"/>
      <c r="AC2" s="67"/>
      <c r="AD2" s="67"/>
      <c r="AE2" s="66" t="str">
        <f>A18</f>
        <v>福井中央F</v>
      </c>
      <c r="AF2" s="67"/>
      <c r="AG2" s="67"/>
      <c r="AH2" s="67"/>
      <c r="AI2" s="66" t="str">
        <f>A20</f>
        <v>坂井PⅡ</v>
      </c>
      <c r="AJ2" s="67"/>
      <c r="AK2" s="67"/>
      <c r="AL2" s="72"/>
      <c r="AM2" s="67" t="str">
        <f>A22</f>
        <v>開成中</v>
      </c>
      <c r="AN2" s="67"/>
      <c r="AO2" s="67"/>
      <c r="AP2" s="78"/>
      <c r="AQ2" s="76" t="s">
        <v>1</v>
      </c>
      <c r="AR2" s="70" t="s">
        <v>2</v>
      </c>
      <c r="AS2" s="70" t="s">
        <v>3</v>
      </c>
      <c r="AT2" s="70" t="s">
        <v>4</v>
      </c>
      <c r="AU2" s="80" t="s">
        <v>7</v>
      </c>
      <c r="AV2" s="80" t="s">
        <v>8</v>
      </c>
      <c r="AW2" s="83" t="s">
        <v>6</v>
      </c>
    </row>
    <row r="3" spans="1:54" ht="41.25" customHeight="1">
      <c r="A3" s="2" t="s">
        <v>5</v>
      </c>
      <c r="B3" s="7"/>
      <c r="C3" s="68"/>
      <c r="D3" s="69"/>
      <c r="E3" s="69"/>
      <c r="F3" s="73"/>
      <c r="G3" s="68"/>
      <c r="H3" s="69"/>
      <c r="I3" s="69"/>
      <c r="J3" s="69"/>
      <c r="K3" s="68"/>
      <c r="L3" s="69"/>
      <c r="M3" s="69"/>
      <c r="N3" s="69"/>
      <c r="O3" s="68"/>
      <c r="P3" s="69"/>
      <c r="Q3" s="69"/>
      <c r="R3" s="69"/>
      <c r="S3" s="68"/>
      <c r="T3" s="69"/>
      <c r="U3" s="69"/>
      <c r="V3" s="69"/>
      <c r="W3" s="68"/>
      <c r="X3" s="69"/>
      <c r="Y3" s="69"/>
      <c r="Z3" s="69"/>
      <c r="AA3" s="68"/>
      <c r="AB3" s="69"/>
      <c r="AC3" s="69"/>
      <c r="AD3" s="69"/>
      <c r="AE3" s="68"/>
      <c r="AF3" s="69"/>
      <c r="AG3" s="69"/>
      <c r="AH3" s="69"/>
      <c r="AI3" s="68"/>
      <c r="AJ3" s="69"/>
      <c r="AK3" s="69"/>
      <c r="AL3" s="73"/>
      <c r="AM3" s="69"/>
      <c r="AN3" s="69"/>
      <c r="AO3" s="69"/>
      <c r="AP3" s="79"/>
      <c r="AQ3" s="77"/>
      <c r="AR3" s="71"/>
      <c r="AS3" s="71"/>
      <c r="AT3" s="71"/>
      <c r="AU3" s="81"/>
      <c r="AV3" s="85"/>
      <c r="AW3" s="84"/>
      <c r="AY3" s="82" t="s">
        <v>10</v>
      </c>
      <c r="AZ3" s="82"/>
      <c r="BA3" s="82"/>
      <c r="BB3" s="82"/>
    </row>
    <row r="4" spans="1:54" ht="41.25" customHeight="1">
      <c r="A4" s="57" t="s">
        <v>12</v>
      </c>
      <c r="B4" s="58"/>
      <c r="C4" s="18"/>
      <c r="D4" s="19"/>
      <c r="E4" s="19"/>
      <c r="F4" s="20"/>
      <c r="G4" s="18" t="str">
        <f aca="true" t="shared" si="0" ref="G4:G19">IF(H4="","",IF(H4=J4,"△",IF(H4&gt;J4,"○","●")))</f>
        <v>○</v>
      </c>
      <c r="H4" s="19">
        <v>5</v>
      </c>
      <c r="I4" s="19" t="s">
        <v>9</v>
      </c>
      <c r="J4" s="20">
        <v>0</v>
      </c>
      <c r="K4" s="18" t="str">
        <f aca="true" t="shared" si="1" ref="K4:K19">IF(L4="","",IF(L4=N4,"△",IF(L4&gt;N4,"○","●")))</f>
        <v>○</v>
      </c>
      <c r="L4" s="19">
        <v>9</v>
      </c>
      <c r="M4" s="19" t="s">
        <v>9</v>
      </c>
      <c r="N4" s="20">
        <v>0</v>
      </c>
      <c r="O4" s="18" t="str">
        <f aca="true" t="shared" si="2" ref="O4:O19">IF(P4="","",IF(P4=R4,"△",IF(P4&gt;R4,"○","●")))</f>
        <v>●</v>
      </c>
      <c r="P4" s="19">
        <v>0</v>
      </c>
      <c r="Q4" s="19" t="s">
        <v>9</v>
      </c>
      <c r="R4" s="20">
        <v>1</v>
      </c>
      <c r="S4" s="18" t="str">
        <f aca="true" t="shared" si="3" ref="S4:S19">IF(T4="","",IF(T4=V4,"△",IF(T4&gt;V4,"○","●")))</f>
        <v>○</v>
      </c>
      <c r="T4" s="19">
        <v>5</v>
      </c>
      <c r="U4" s="19" t="s">
        <v>9</v>
      </c>
      <c r="V4" s="20">
        <v>1</v>
      </c>
      <c r="W4" s="18" t="str">
        <f aca="true" t="shared" si="4" ref="W4:W19">IF(X4="","",IF(X4=Z4,"△",IF(X4&gt;Z4,"○","●")))</f>
        <v>○</v>
      </c>
      <c r="X4" s="19">
        <v>4</v>
      </c>
      <c r="Y4" s="19" t="s">
        <v>9</v>
      </c>
      <c r="Z4" s="20">
        <v>1</v>
      </c>
      <c r="AA4" s="18" t="str">
        <f aca="true" t="shared" si="5" ref="AA4:AA19">IF(AB4="","",IF(AB4=AD4,"△",IF(AB4&gt;AD4,"○","●")))</f>
        <v>△</v>
      </c>
      <c r="AB4" s="19">
        <v>1</v>
      </c>
      <c r="AC4" s="19" t="s">
        <v>9</v>
      </c>
      <c r="AD4" s="20">
        <v>1</v>
      </c>
      <c r="AE4" s="18" t="str">
        <f aca="true" t="shared" si="6" ref="AE4:AE20">IF(AF4="","",IF(AF4=AH4,"△",IF(AF4&gt;AH4,"○","●")))</f>
        <v>○</v>
      </c>
      <c r="AF4" s="19">
        <v>3</v>
      </c>
      <c r="AG4" s="19" t="s">
        <v>9</v>
      </c>
      <c r="AH4" s="19">
        <v>0</v>
      </c>
      <c r="AI4" s="18" t="str">
        <f>IF(AJ4="","",IF(AJ4=AL4,"△",IF(AJ4&gt;AL4,"○","●")))</f>
        <v>○</v>
      </c>
      <c r="AJ4" s="19">
        <v>1</v>
      </c>
      <c r="AK4" s="19" t="s">
        <v>9</v>
      </c>
      <c r="AL4" s="20">
        <v>0</v>
      </c>
      <c r="AM4" s="31" t="str">
        <f>IF(AN4="","",IF(AN4=AP4,"△",IF(AN4&gt;AP4,"○","●")))</f>
        <v>○</v>
      </c>
      <c r="AN4" s="19">
        <v>4</v>
      </c>
      <c r="AO4" s="19" t="s">
        <v>9</v>
      </c>
      <c r="AP4" s="21">
        <v>3</v>
      </c>
      <c r="AQ4" s="55">
        <f>COUNTIF(C4:AP5,"○")*3+COUNTIF(C4:AP5,"△")</f>
        <v>47</v>
      </c>
      <c r="AR4" s="49">
        <f>D4+H4+L4+P4+T4+X4+AB4+AF4+D5+H5+L5+P5+T5+X5+AB5+AF5+AJ4+AJ5+AN4+AN5</f>
        <v>68</v>
      </c>
      <c r="AS4" s="51">
        <f>-(F4+J4+N4+R4+V4+Z4+AD4+AH4+F5+J5+N5+R5+V5+Z5+AD5+AH5+AL4+AL5+AP4+AP5)</f>
        <v>-17</v>
      </c>
      <c r="AT4" s="51">
        <f>AR4+AS4</f>
        <v>51</v>
      </c>
      <c r="AU4" s="40">
        <f>RANK(AQ4,$AQ$4:$AQ$22,0)</f>
        <v>2</v>
      </c>
      <c r="AV4" s="40">
        <v>2</v>
      </c>
      <c r="AW4" s="60" t="s">
        <v>31</v>
      </c>
      <c r="AY4" s="18" t="str">
        <f>IF(AZ4="","",IF(AZ4=BB4,"△",IF(AZ4&gt;BB4,"○","●")))</f>
        <v>○</v>
      </c>
      <c r="AZ4" s="19">
        <v>2</v>
      </c>
      <c r="BA4" s="19" t="s">
        <v>9</v>
      </c>
      <c r="BB4" s="20">
        <v>1</v>
      </c>
    </row>
    <row r="5" spans="1:54" ht="41.25" customHeight="1">
      <c r="A5" s="43"/>
      <c r="B5" s="44"/>
      <c r="C5" s="8"/>
      <c r="D5" s="11"/>
      <c r="E5" s="12"/>
      <c r="F5" s="13"/>
      <c r="G5" s="10" t="str">
        <f t="shared" si="0"/>
        <v>○</v>
      </c>
      <c r="H5" s="11">
        <v>8</v>
      </c>
      <c r="I5" s="12" t="s">
        <v>9</v>
      </c>
      <c r="J5" s="13">
        <v>4</v>
      </c>
      <c r="K5" s="10" t="str">
        <f t="shared" si="1"/>
        <v>○</v>
      </c>
      <c r="L5" s="11">
        <v>7</v>
      </c>
      <c r="M5" s="12" t="s">
        <v>9</v>
      </c>
      <c r="N5" s="13">
        <v>1</v>
      </c>
      <c r="O5" s="10" t="str">
        <f t="shared" si="2"/>
        <v>△</v>
      </c>
      <c r="P5" s="11">
        <v>2</v>
      </c>
      <c r="Q5" s="12" t="s">
        <v>9</v>
      </c>
      <c r="R5" s="13">
        <v>2</v>
      </c>
      <c r="S5" s="10" t="str">
        <f t="shared" si="3"/>
        <v>○</v>
      </c>
      <c r="T5" s="11">
        <v>3</v>
      </c>
      <c r="U5" s="12" t="s">
        <v>9</v>
      </c>
      <c r="V5" s="13">
        <v>1</v>
      </c>
      <c r="W5" s="10" t="str">
        <f t="shared" si="4"/>
        <v>○</v>
      </c>
      <c r="X5" s="11">
        <v>2</v>
      </c>
      <c r="Y5" s="12" t="s">
        <v>9</v>
      </c>
      <c r="Z5" s="13">
        <v>0</v>
      </c>
      <c r="AA5" s="10" t="str">
        <f t="shared" si="5"/>
        <v>○</v>
      </c>
      <c r="AB5" s="11">
        <v>3</v>
      </c>
      <c r="AC5" s="12" t="s">
        <v>9</v>
      </c>
      <c r="AD5" s="13">
        <v>0</v>
      </c>
      <c r="AE5" s="10" t="str">
        <f t="shared" si="6"/>
        <v>○</v>
      </c>
      <c r="AF5" s="11">
        <v>4</v>
      </c>
      <c r="AG5" s="12" t="s">
        <v>9</v>
      </c>
      <c r="AH5" s="13">
        <v>0</v>
      </c>
      <c r="AI5" s="10" t="str">
        <f aca="true" t="shared" si="7" ref="AI5:AI19">IF(AJ5="","",IF(AJ5=AL5,"△",IF(AJ5&gt;AL5,"○","●")))</f>
        <v>○</v>
      </c>
      <c r="AJ5" s="11">
        <v>4</v>
      </c>
      <c r="AK5" s="12" t="s">
        <v>9</v>
      </c>
      <c r="AL5" s="36">
        <v>2</v>
      </c>
      <c r="AM5" s="32" t="str">
        <f aca="true" t="shared" si="8" ref="AM5:AM20">IF(AN5="","",IF(AN5=AP5,"△",IF(AN5&gt;AP5,"○","●")))</f>
        <v>○</v>
      </c>
      <c r="AN5" s="11">
        <v>3</v>
      </c>
      <c r="AO5" s="12" t="s">
        <v>9</v>
      </c>
      <c r="AP5" s="16">
        <v>0</v>
      </c>
      <c r="AQ5" s="56"/>
      <c r="AR5" s="64"/>
      <c r="AS5" s="59"/>
      <c r="AT5" s="59"/>
      <c r="AU5" s="54"/>
      <c r="AV5" s="41"/>
      <c r="AW5" s="61"/>
      <c r="AY5" s="8" t="str">
        <f>IF(AZ5="","",IF(AZ5=BB5,"△",IF(AZ5&gt;BB5,"○","●")))</f>
        <v>●</v>
      </c>
      <c r="AZ5" s="11">
        <v>0</v>
      </c>
      <c r="BA5" s="12" t="s">
        <v>9</v>
      </c>
      <c r="BB5" s="22">
        <v>1</v>
      </c>
    </row>
    <row r="6" spans="1:49" ht="41.25" customHeight="1">
      <c r="A6" s="57" t="s">
        <v>13</v>
      </c>
      <c r="B6" s="58"/>
      <c r="C6" s="18" t="str">
        <f aca="true" t="shared" si="9" ref="C6:C19">IF(D6="","",IF(D6=F6,"△",IF(D6&gt;F6,"○","●")))</f>
        <v>●</v>
      </c>
      <c r="D6" s="19">
        <v>0</v>
      </c>
      <c r="E6" s="19" t="s">
        <v>9</v>
      </c>
      <c r="F6" s="20">
        <v>5</v>
      </c>
      <c r="G6" s="18">
        <f t="shared" si="0"/>
      </c>
      <c r="H6" s="19"/>
      <c r="I6" s="19"/>
      <c r="J6" s="20"/>
      <c r="K6" s="18" t="str">
        <f t="shared" si="1"/>
        <v>○</v>
      </c>
      <c r="L6" s="19">
        <v>2</v>
      </c>
      <c r="M6" s="19" t="s">
        <v>9</v>
      </c>
      <c r="N6" s="20">
        <v>0</v>
      </c>
      <c r="O6" s="18" t="str">
        <f t="shared" si="2"/>
        <v>●</v>
      </c>
      <c r="P6" s="19">
        <v>2</v>
      </c>
      <c r="Q6" s="19" t="s">
        <v>9</v>
      </c>
      <c r="R6" s="20">
        <v>5</v>
      </c>
      <c r="S6" s="18" t="str">
        <f t="shared" si="3"/>
        <v>○</v>
      </c>
      <c r="T6" s="19">
        <v>5</v>
      </c>
      <c r="U6" s="19" t="s">
        <v>9</v>
      </c>
      <c r="V6" s="20">
        <v>2</v>
      </c>
      <c r="W6" s="18" t="str">
        <f t="shared" si="4"/>
        <v>○</v>
      </c>
      <c r="X6" s="19">
        <v>4</v>
      </c>
      <c r="Y6" s="19" t="s">
        <v>9</v>
      </c>
      <c r="Z6" s="20">
        <v>1</v>
      </c>
      <c r="AA6" s="18" t="str">
        <f t="shared" si="5"/>
        <v>△</v>
      </c>
      <c r="AB6" s="19">
        <v>0</v>
      </c>
      <c r="AC6" s="19" t="s">
        <v>9</v>
      </c>
      <c r="AD6" s="20">
        <v>0</v>
      </c>
      <c r="AE6" s="18" t="str">
        <f t="shared" si="6"/>
        <v>○</v>
      </c>
      <c r="AF6" s="19">
        <v>4</v>
      </c>
      <c r="AG6" s="19" t="s">
        <v>9</v>
      </c>
      <c r="AH6" s="19">
        <v>1</v>
      </c>
      <c r="AI6" s="18" t="str">
        <f t="shared" si="7"/>
        <v>○</v>
      </c>
      <c r="AJ6" s="19">
        <v>3</v>
      </c>
      <c r="AK6" s="19" t="s">
        <v>9</v>
      </c>
      <c r="AL6" s="20">
        <v>1</v>
      </c>
      <c r="AM6" s="31" t="str">
        <f t="shared" si="8"/>
        <v>●</v>
      </c>
      <c r="AN6" s="19">
        <v>0</v>
      </c>
      <c r="AO6" s="19" t="s">
        <v>9</v>
      </c>
      <c r="AP6" s="21">
        <v>2</v>
      </c>
      <c r="AQ6" s="55">
        <f>COUNTIF(C6:AP7,"○")*3+COUNTIF(C6:AP7,"△")</f>
        <v>28</v>
      </c>
      <c r="AR6" s="49">
        <f>D6+H6+L6+P6+T6+X6+AB6+AF6+D7+H7+L7+P7+T7+X7+AB7+AF7+AJ6+AJ7+AN6+AN7</f>
        <v>49</v>
      </c>
      <c r="AS6" s="51">
        <f>-(F6+J6+N6+R6+V6+Z6+AD6+AH6+F7+J7+N7+R7+V7+Z7+AD7+AH7+AL6+AL7+AP6+AP7)</f>
        <v>-45</v>
      </c>
      <c r="AT6" s="51">
        <f>AR6+AS6</f>
        <v>4</v>
      </c>
      <c r="AU6" s="40">
        <f>RANK(AQ6,$AQ$4:$AQ$22,0)</f>
        <v>4</v>
      </c>
      <c r="AV6" s="40">
        <v>4</v>
      </c>
      <c r="AW6" s="60" t="s">
        <v>27</v>
      </c>
    </row>
    <row r="7" spans="1:49" ht="41.25" customHeight="1">
      <c r="A7" s="62"/>
      <c r="B7" s="63"/>
      <c r="C7" s="10" t="str">
        <f t="shared" si="9"/>
        <v>●</v>
      </c>
      <c r="D7" s="11">
        <v>4</v>
      </c>
      <c r="E7" s="12" t="s">
        <v>9</v>
      </c>
      <c r="F7" s="13">
        <v>8</v>
      </c>
      <c r="G7" s="10">
        <f t="shared" si="0"/>
      </c>
      <c r="H7" s="11"/>
      <c r="I7" s="12"/>
      <c r="J7" s="13"/>
      <c r="K7" s="10" t="str">
        <f t="shared" si="1"/>
        <v>●</v>
      </c>
      <c r="L7" s="11">
        <v>5</v>
      </c>
      <c r="M7" s="12" t="s">
        <v>9</v>
      </c>
      <c r="N7" s="13">
        <v>6</v>
      </c>
      <c r="O7" s="10" t="str">
        <f t="shared" si="2"/>
        <v>●</v>
      </c>
      <c r="P7" s="11">
        <v>0</v>
      </c>
      <c r="Q7" s="12" t="s">
        <v>9</v>
      </c>
      <c r="R7" s="13">
        <v>2</v>
      </c>
      <c r="S7" s="10" t="str">
        <f t="shared" si="3"/>
        <v>○</v>
      </c>
      <c r="T7" s="11">
        <v>8</v>
      </c>
      <c r="U7" s="12" t="s">
        <v>9</v>
      </c>
      <c r="V7" s="13">
        <v>0</v>
      </c>
      <c r="W7" s="10" t="str">
        <f t="shared" si="4"/>
        <v>○</v>
      </c>
      <c r="X7" s="11">
        <v>3</v>
      </c>
      <c r="Y7" s="12" t="s">
        <v>9</v>
      </c>
      <c r="Z7" s="13">
        <v>1</v>
      </c>
      <c r="AA7" s="10" t="str">
        <f t="shared" si="5"/>
        <v>●</v>
      </c>
      <c r="AB7" s="11">
        <v>1</v>
      </c>
      <c r="AC7" s="12" t="s">
        <v>9</v>
      </c>
      <c r="AD7" s="13">
        <v>2</v>
      </c>
      <c r="AE7" s="10" t="str">
        <f t="shared" si="6"/>
        <v>○</v>
      </c>
      <c r="AF7" s="11">
        <v>3</v>
      </c>
      <c r="AG7" s="12" t="s">
        <v>9</v>
      </c>
      <c r="AH7" s="13">
        <v>2</v>
      </c>
      <c r="AI7" s="10" t="str">
        <f t="shared" si="7"/>
        <v>○</v>
      </c>
      <c r="AJ7" s="11">
        <v>5</v>
      </c>
      <c r="AK7" s="12" t="s">
        <v>9</v>
      </c>
      <c r="AL7" s="36">
        <v>3</v>
      </c>
      <c r="AM7" s="32" t="str">
        <f t="shared" si="8"/>
        <v>●</v>
      </c>
      <c r="AN7" s="11">
        <v>0</v>
      </c>
      <c r="AO7" s="12" t="s">
        <v>9</v>
      </c>
      <c r="AP7" s="16">
        <v>4</v>
      </c>
      <c r="AQ7" s="56"/>
      <c r="AR7" s="64"/>
      <c r="AS7" s="59"/>
      <c r="AT7" s="59"/>
      <c r="AU7" s="54"/>
      <c r="AV7" s="41"/>
      <c r="AW7" s="61"/>
    </row>
    <row r="8" spans="1:49" ht="41.25" customHeight="1">
      <c r="A8" s="43" t="s">
        <v>14</v>
      </c>
      <c r="B8" s="44"/>
      <c r="C8" s="18" t="str">
        <f t="shared" si="9"/>
        <v>●</v>
      </c>
      <c r="D8" s="19">
        <v>0</v>
      </c>
      <c r="E8" s="19" t="s">
        <v>9</v>
      </c>
      <c r="F8" s="20">
        <v>9</v>
      </c>
      <c r="G8" s="18" t="str">
        <f t="shared" si="0"/>
        <v>●</v>
      </c>
      <c r="H8" s="19">
        <v>0</v>
      </c>
      <c r="I8" s="19" t="s">
        <v>9</v>
      </c>
      <c r="J8" s="20">
        <v>2</v>
      </c>
      <c r="K8" s="18">
        <f t="shared" si="1"/>
      </c>
      <c r="L8" s="19"/>
      <c r="M8" s="19"/>
      <c r="N8" s="20"/>
      <c r="O8" s="18" t="str">
        <f t="shared" si="2"/>
        <v>●</v>
      </c>
      <c r="P8" s="19">
        <v>1</v>
      </c>
      <c r="Q8" s="19" t="s">
        <v>9</v>
      </c>
      <c r="R8" s="20">
        <v>7</v>
      </c>
      <c r="S8" s="18" t="str">
        <f t="shared" si="3"/>
        <v>△</v>
      </c>
      <c r="T8" s="19">
        <v>3</v>
      </c>
      <c r="U8" s="19" t="s">
        <v>9</v>
      </c>
      <c r="V8" s="20">
        <v>3</v>
      </c>
      <c r="W8" s="18" t="str">
        <f t="shared" si="4"/>
        <v>●</v>
      </c>
      <c r="X8" s="19">
        <v>0</v>
      </c>
      <c r="Y8" s="19" t="s">
        <v>9</v>
      </c>
      <c r="Z8" s="20">
        <v>12</v>
      </c>
      <c r="AA8" s="18" t="str">
        <f t="shared" si="5"/>
        <v>●</v>
      </c>
      <c r="AB8" s="19">
        <v>0</v>
      </c>
      <c r="AC8" s="19" t="s">
        <v>9</v>
      </c>
      <c r="AD8" s="20">
        <v>4</v>
      </c>
      <c r="AE8" s="18" t="str">
        <f t="shared" si="6"/>
        <v>○</v>
      </c>
      <c r="AF8" s="19">
        <v>3</v>
      </c>
      <c r="AG8" s="19" t="s">
        <v>9</v>
      </c>
      <c r="AH8" s="19">
        <v>2</v>
      </c>
      <c r="AI8" s="18" t="str">
        <f t="shared" si="7"/>
        <v>●</v>
      </c>
      <c r="AJ8" s="19">
        <v>3</v>
      </c>
      <c r="AK8" s="19" t="s">
        <v>9</v>
      </c>
      <c r="AL8" s="20">
        <v>5</v>
      </c>
      <c r="AM8" s="31" t="str">
        <f t="shared" si="8"/>
        <v>●</v>
      </c>
      <c r="AN8" s="19">
        <v>2</v>
      </c>
      <c r="AO8" s="19" t="s">
        <v>9</v>
      </c>
      <c r="AP8" s="21">
        <v>8</v>
      </c>
      <c r="AQ8" s="55">
        <f>COUNTIF(C8:AP9,"○")*3+COUNTIF(C8:AP9,"△")</f>
        <v>8</v>
      </c>
      <c r="AR8" s="49">
        <f>D8+H8+L8+P8+T8+X8+AB8+AF8+D9+H9+L9+P9+T9+X9+AB9+AF9+AJ8+AJ9+AN8+AN9</f>
        <v>30</v>
      </c>
      <c r="AS8" s="51">
        <f>-(F8+J8+N8+R8+V8+Z8+AD8+AH8+F9+J9+N9+R9+V9+Z9+AD9+AH9+AL8+AL9+AP8+AP9)</f>
        <v>-94</v>
      </c>
      <c r="AT8" s="51">
        <f>AR8+AS8</f>
        <v>-64</v>
      </c>
      <c r="AU8" s="40">
        <f>RANK(AQ8,$AQ$4:$AQ$22,0)</f>
        <v>9</v>
      </c>
      <c r="AV8" s="40">
        <v>9</v>
      </c>
      <c r="AW8" s="60"/>
    </row>
    <row r="9" spans="1:49" ht="41.25" customHeight="1">
      <c r="A9" s="43"/>
      <c r="B9" s="44"/>
      <c r="C9" s="10" t="str">
        <f t="shared" si="9"/>
        <v>●</v>
      </c>
      <c r="D9" s="11">
        <v>1</v>
      </c>
      <c r="E9" s="12" t="s">
        <v>9</v>
      </c>
      <c r="F9" s="13">
        <v>7</v>
      </c>
      <c r="G9" s="10" t="str">
        <f t="shared" si="0"/>
        <v>○</v>
      </c>
      <c r="H9" s="11">
        <v>6</v>
      </c>
      <c r="I9" s="12" t="s">
        <v>9</v>
      </c>
      <c r="J9" s="13">
        <v>5</v>
      </c>
      <c r="K9" s="10">
        <f t="shared" si="1"/>
      </c>
      <c r="L9" s="11"/>
      <c r="M9" s="12"/>
      <c r="N9" s="13"/>
      <c r="O9" s="10" t="str">
        <f t="shared" si="2"/>
        <v>●</v>
      </c>
      <c r="P9" s="11">
        <v>1</v>
      </c>
      <c r="Q9" s="12" t="s">
        <v>9</v>
      </c>
      <c r="R9" s="13">
        <v>3</v>
      </c>
      <c r="S9" s="10" t="str">
        <f t="shared" si="3"/>
        <v>●</v>
      </c>
      <c r="T9" s="11">
        <v>1</v>
      </c>
      <c r="U9" s="12" t="s">
        <v>9</v>
      </c>
      <c r="V9" s="13">
        <v>3</v>
      </c>
      <c r="W9" s="10" t="str">
        <f t="shared" si="4"/>
        <v>●</v>
      </c>
      <c r="X9" s="11">
        <v>4</v>
      </c>
      <c r="Y9" s="12" t="s">
        <v>9</v>
      </c>
      <c r="Z9" s="13">
        <v>8</v>
      </c>
      <c r="AA9" s="10" t="str">
        <f t="shared" si="5"/>
        <v>●</v>
      </c>
      <c r="AB9" s="11">
        <v>0</v>
      </c>
      <c r="AC9" s="12" t="s">
        <v>9</v>
      </c>
      <c r="AD9" s="13">
        <v>3</v>
      </c>
      <c r="AE9" s="10" t="str">
        <f t="shared" si="6"/>
        <v>●</v>
      </c>
      <c r="AF9" s="11">
        <v>1</v>
      </c>
      <c r="AG9" s="12" t="s">
        <v>9</v>
      </c>
      <c r="AH9" s="13">
        <v>2</v>
      </c>
      <c r="AI9" s="10" t="str">
        <f t="shared" si="7"/>
        <v>●</v>
      </c>
      <c r="AJ9" s="11">
        <v>1</v>
      </c>
      <c r="AK9" s="12" t="s">
        <v>9</v>
      </c>
      <c r="AL9" s="36">
        <v>8</v>
      </c>
      <c r="AM9" s="32" t="str">
        <f t="shared" si="8"/>
        <v>△</v>
      </c>
      <c r="AN9" s="11">
        <v>3</v>
      </c>
      <c r="AO9" s="12" t="s">
        <v>9</v>
      </c>
      <c r="AP9" s="16">
        <v>3</v>
      </c>
      <c r="AQ9" s="56"/>
      <c r="AR9" s="64"/>
      <c r="AS9" s="59"/>
      <c r="AT9" s="59"/>
      <c r="AU9" s="54"/>
      <c r="AV9" s="41"/>
      <c r="AW9" s="61"/>
    </row>
    <row r="10" spans="1:49" ht="41.25" customHeight="1">
      <c r="A10" s="57" t="s">
        <v>15</v>
      </c>
      <c r="B10" s="58"/>
      <c r="C10" s="18" t="str">
        <f t="shared" si="9"/>
        <v>○</v>
      </c>
      <c r="D10" s="19">
        <v>1</v>
      </c>
      <c r="E10" s="19" t="s">
        <v>9</v>
      </c>
      <c r="F10" s="20">
        <v>0</v>
      </c>
      <c r="G10" s="18" t="str">
        <f t="shared" si="0"/>
        <v>○</v>
      </c>
      <c r="H10" s="19">
        <v>5</v>
      </c>
      <c r="I10" s="19" t="s">
        <v>9</v>
      </c>
      <c r="J10" s="20">
        <v>2</v>
      </c>
      <c r="K10" s="18" t="str">
        <f t="shared" si="1"/>
        <v>○</v>
      </c>
      <c r="L10" s="19">
        <v>7</v>
      </c>
      <c r="M10" s="19" t="s">
        <v>9</v>
      </c>
      <c r="N10" s="20">
        <v>1</v>
      </c>
      <c r="O10" s="18">
        <f t="shared" si="2"/>
      </c>
      <c r="P10" s="19"/>
      <c r="Q10" s="19"/>
      <c r="R10" s="20"/>
      <c r="S10" s="18" t="str">
        <f t="shared" si="3"/>
        <v>○</v>
      </c>
      <c r="T10" s="19">
        <v>4</v>
      </c>
      <c r="U10" s="19" t="s">
        <v>9</v>
      </c>
      <c r="V10" s="20">
        <v>0</v>
      </c>
      <c r="W10" s="18" t="str">
        <f t="shared" si="4"/>
        <v>○</v>
      </c>
      <c r="X10" s="19">
        <v>5</v>
      </c>
      <c r="Y10" s="19" t="s">
        <v>9</v>
      </c>
      <c r="Z10" s="20">
        <v>0</v>
      </c>
      <c r="AA10" s="18" t="str">
        <f t="shared" si="5"/>
        <v>○</v>
      </c>
      <c r="AB10" s="19">
        <v>4</v>
      </c>
      <c r="AC10" s="19" t="s">
        <v>9</v>
      </c>
      <c r="AD10" s="20">
        <v>1</v>
      </c>
      <c r="AE10" s="18" t="str">
        <f t="shared" si="6"/>
        <v>○</v>
      </c>
      <c r="AF10" s="19">
        <v>5</v>
      </c>
      <c r="AG10" s="19" t="s">
        <v>9</v>
      </c>
      <c r="AH10" s="19">
        <v>0</v>
      </c>
      <c r="AI10" s="18" t="str">
        <f t="shared" si="7"/>
        <v>○</v>
      </c>
      <c r="AJ10" s="19">
        <v>5</v>
      </c>
      <c r="AK10" s="19" t="s">
        <v>9</v>
      </c>
      <c r="AL10" s="20">
        <v>1</v>
      </c>
      <c r="AM10" s="31" t="str">
        <f t="shared" si="8"/>
        <v>○</v>
      </c>
      <c r="AN10" s="19">
        <v>7</v>
      </c>
      <c r="AO10" s="19" t="s">
        <v>9</v>
      </c>
      <c r="AP10" s="21">
        <v>0</v>
      </c>
      <c r="AQ10" s="55">
        <f>COUNTIF(C10:AP11,"○")*3+COUNTIF(C10:AP11,"△")</f>
        <v>52</v>
      </c>
      <c r="AR10" s="49">
        <f>D10+H10+L10+P10+T10+X10+AB10+AF10+D11+H11+L11+P11+T11+X11+AB11+AF11+AJ10+AJ11+AN10+AN11</f>
        <v>76</v>
      </c>
      <c r="AS10" s="51">
        <f>-(F10+J10+N10+R10+V10+Z10+AD10+AH10+F11+J11+N11+R11+V11+Z11+AD11+AH11+AL10+AL11+AP10+AP11)</f>
        <v>-10</v>
      </c>
      <c r="AT10" s="51">
        <f>AR10+AS10</f>
        <v>66</v>
      </c>
      <c r="AU10" s="40">
        <f>RANK(AQ10,$AQ$4:$AQ$22,0)</f>
        <v>1</v>
      </c>
      <c r="AV10" s="40">
        <v>1</v>
      </c>
      <c r="AW10" s="60" t="s">
        <v>32</v>
      </c>
    </row>
    <row r="11" spans="1:49" ht="41.25" customHeight="1">
      <c r="A11" s="62"/>
      <c r="B11" s="63"/>
      <c r="C11" s="10" t="str">
        <f t="shared" si="9"/>
        <v>△</v>
      </c>
      <c r="D11" s="11">
        <v>2</v>
      </c>
      <c r="E11" s="12" t="s">
        <v>9</v>
      </c>
      <c r="F11" s="13">
        <v>2</v>
      </c>
      <c r="G11" s="10" t="str">
        <f t="shared" si="0"/>
        <v>○</v>
      </c>
      <c r="H11" s="11">
        <v>2</v>
      </c>
      <c r="I11" s="12" t="s">
        <v>9</v>
      </c>
      <c r="J11" s="13">
        <v>0</v>
      </c>
      <c r="K11" s="10" t="str">
        <f t="shared" si="1"/>
        <v>○</v>
      </c>
      <c r="L11" s="11">
        <v>3</v>
      </c>
      <c r="M11" s="12" t="s">
        <v>9</v>
      </c>
      <c r="N11" s="13">
        <v>1</v>
      </c>
      <c r="O11" s="10">
        <f t="shared" si="2"/>
      </c>
      <c r="P11" s="11"/>
      <c r="Q11" s="12"/>
      <c r="R11" s="13"/>
      <c r="S11" s="10" t="str">
        <f t="shared" si="3"/>
        <v>○</v>
      </c>
      <c r="T11" s="11">
        <v>3</v>
      </c>
      <c r="U11" s="12" t="s">
        <v>9</v>
      </c>
      <c r="V11" s="13">
        <v>2</v>
      </c>
      <c r="W11" s="10" t="str">
        <f t="shared" si="4"/>
        <v>○</v>
      </c>
      <c r="X11" s="11">
        <v>2</v>
      </c>
      <c r="Y11" s="12" t="s">
        <v>9</v>
      </c>
      <c r="Z11" s="13">
        <v>0</v>
      </c>
      <c r="AA11" s="10" t="str">
        <f t="shared" si="5"/>
        <v>○</v>
      </c>
      <c r="AB11" s="11">
        <v>2</v>
      </c>
      <c r="AC11" s="12" t="s">
        <v>9</v>
      </c>
      <c r="AD11" s="13">
        <v>0</v>
      </c>
      <c r="AE11" s="10" t="str">
        <f t="shared" si="6"/>
        <v>○</v>
      </c>
      <c r="AF11" s="11">
        <v>7</v>
      </c>
      <c r="AG11" s="12" t="s">
        <v>9</v>
      </c>
      <c r="AH11" s="13">
        <v>0</v>
      </c>
      <c r="AI11" s="10" t="str">
        <f t="shared" si="7"/>
        <v>○</v>
      </c>
      <c r="AJ11" s="11">
        <v>6</v>
      </c>
      <c r="AK11" s="12" t="s">
        <v>9</v>
      </c>
      <c r="AL11" s="36">
        <v>0</v>
      </c>
      <c r="AM11" s="32" t="str">
        <f t="shared" si="8"/>
        <v>○</v>
      </c>
      <c r="AN11" s="11">
        <v>6</v>
      </c>
      <c r="AO11" s="12" t="s">
        <v>9</v>
      </c>
      <c r="AP11" s="16">
        <v>0</v>
      </c>
      <c r="AQ11" s="56"/>
      <c r="AR11" s="64"/>
      <c r="AS11" s="59"/>
      <c r="AT11" s="59"/>
      <c r="AU11" s="54"/>
      <c r="AV11" s="41"/>
      <c r="AW11" s="61"/>
    </row>
    <row r="12" spans="1:49" ht="41.25" customHeight="1">
      <c r="A12" s="43" t="s">
        <v>16</v>
      </c>
      <c r="B12" s="44"/>
      <c r="C12" s="18" t="str">
        <f t="shared" si="9"/>
        <v>●</v>
      </c>
      <c r="D12" s="19">
        <v>1</v>
      </c>
      <c r="E12" s="19" t="s">
        <v>9</v>
      </c>
      <c r="F12" s="20">
        <v>5</v>
      </c>
      <c r="G12" s="18" t="str">
        <f t="shared" si="0"/>
        <v>●</v>
      </c>
      <c r="H12" s="19">
        <v>2</v>
      </c>
      <c r="I12" s="19" t="s">
        <v>9</v>
      </c>
      <c r="J12" s="20">
        <v>5</v>
      </c>
      <c r="K12" s="18" t="str">
        <f t="shared" si="1"/>
        <v>△</v>
      </c>
      <c r="L12" s="19">
        <v>3</v>
      </c>
      <c r="M12" s="19" t="s">
        <v>9</v>
      </c>
      <c r="N12" s="20">
        <v>3</v>
      </c>
      <c r="O12" s="18" t="str">
        <f t="shared" si="2"/>
        <v>●</v>
      </c>
      <c r="P12" s="19">
        <v>0</v>
      </c>
      <c r="Q12" s="19" t="s">
        <v>9</v>
      </c>
      <c r="R12" s="20">
        <v>4</v>
      </c>
      <c r="S12" s="18">
        <f t="shared" si="3"/>
      </c>
      <c r="T12" s="19"/>
      <c r="U12" s="19"/>
      <c r="V12" s="20"/>
      <c r="W12" s="18" t="str">
        <f t="shared" si="4"/>
        <v>●</v>
      </c>
      <c r="X12" s="19">
        <v>2</v>
      </c>
      <c r="Y12" s="19" t="s">
        <v>9</v>
      </c>
      <c r="Z12" s="20">
        <v>3</v>
      </c>
      <c r="AA12" s="18" t="str">
        <f t="shared" si="5"/>
        <v>○</v>
      </c>
      <c r="AB12" s="19">
        <v>6</v>
      </c>
      <c r="AC12" s="19" t="s">
        <v>9</v>
      </c>
      <c r="AD12" s="20">
        <v>1</v>
      </c>
      <c r="AE12" s="18" t="str">
        <f t="shared" si="6"/>
        <v>△</v>
      </c>
      <c r="AF12" s="19">
        <v>2</v>
      </c>
      <c r="AG12" s="19" t="s">
        <v>9</v>
      </c>
      <c r="AH12" s="19">
        <v>2</v>
      </c>
      <c r="AI12" s="18" t="str">
        <f t="shared" si="7"/>
        <v>●</v>
      </c>
      <c r="AJ12" s="19">
        <v>0</v>
      </c>
      <c r="AK12" s="19" t="s">
        <v>9</v>
      </c>
      <c r="AL12" s="20">
        <v>6</v>
      </c>
      <c r="AM12" s="31" t="str">
        <f t="shared" si="8"/>
        <v>●</v>
      </c>
      <c r="AN12" s="19">
        <v>0</v>
      </c>
      <c r="AO12" s="19" t="s">
        <v>9</v>
      </c>
      <c r="AP12" s="21">
        <v>6</v>
      </c>
      <c r="AQ12" s="55">
        <f>COUNTIF(C12:AP13,"○")*3+COUNTIF(C12:AP13,"△")</f>
        <v>15</v>
      </c>
      <c r="AR12" s="49">
        <f>D12+H12+L12+P12+T12+X12+AB12+AF12+D13+H13+L13+P13+T13+X13+AB13+AF13+AJ12+AJ13+AN12+AN13</f>
        <v>34</v>
      </c>
      <c r="AS12" s="51">
        <f>-(F12+J12+N12+R12+V12+Z12+AD12+AH12+F13+J13+N13+R13+V13+Z13+AD13+AH13+AL12+AL13+AP12+AP13)</f>
        <v>-60</v>
      </c>
      <c r="AT12" s="51">
        <f>AR12+AS12</f>
        <v>-26</v>
      </c>
      <c r="AU12" s="40">
        <f>RANK(AQ12,$AQ$4:$AQ$22,0)</f>
        <v>8</v>
      </c>
      <c r="AV12" s="40">
        <v>8</v>
      </c>
      <c r="AW12" s="60" t="s">
        <v>35</v>
      </c>
    </row>
    <row r="13" spans="1:49" ht="41.25" customHeight="1">
      <c r="A13" s="43"/>
      <c r="B13" s="44"/>
      <c r="C13" s="10" t="str">
        <f t="shared" si="9"/>
        <v>●</v>
      </c>
      <c r="D13" s="11">
        <v>1</v>
      </c>
      <c r="E13" s="12" t="s">
        <v>9</v>
      </c>
      <c r="F13" s="13">
        <v>3</v>
      </c>
      <c r="G13" s="10" t="str">
        <f t="shared" si="0"/>
        <v>●</v>
      </c>
      <c r="H13" s="11">
        <v>0</v>
      </c>
      <c r="I13" s="12" t="s">
        <v>9</v>
      </c>
      <c r="J13" s="13">
        <v>8</v>
      </c>
      <c r="K13" s="10" t="str">
        <f t="shared" si="1"/>
        <v>○</v>
      </c>
      <c r="L13" s="11">
        <v>3</v>
      </c>
      <c r="M13" s="12" t="s">
        <v>9</v>
      </c>
      <c r="N13" s="13">
        <v>1</v>
      </c>
      <c r="O13" s="10" t="str">
        <f t="shared" si="2"/>
        <v>●</v>
      </c>
      <c r="P13" s="11">
        <v>2</v>
      </c>
      <c r="Q13" s="12" t="s">
        <v>9</v>
      </c>
      <c r="R13" s="13">
        <v>3</v>
      </c>
      <c r="S13" s="10">
        <f t="shared" si="3"/>
      </c>
      <c r="T13" s="11"/>
      <c r="U13" s="12"/>
      <c r="V13" s="13"/>
      <c r="W13" s="10" t="str">
        <f t="shared" si="4"/>
        <v>●</v>
      </c>
      <c r="X13" s="11">
        <v>3</v>
      </c>
      <c r="Y13" s="12" t="s">
        <v>9</v>
      </c>
      <c r="Z13" s="13">
        <v>4</v>
      </c>
      <c r="AA13" s="10" t="str">
        <f t="shared" si="5"/>
        <v>△</v>
      </c>
      <c r="AB13" s="11">
        <v>0</v>
      </c>
      <c r="AC13" s="12" t="s">
        <v>9</v>
      </c>
      <c r="AD13" s="13">
        <v>0</v>
      </c>
      <c r="AE13" s="10" t="str">
        <f t="shared" si="6"/>
        <v>○</v>
      </c>
      <c r="AF13" s="11">
        <v>3</v>
      </c>
      <c r="AG13" s="12" t="s">
        <v>9</v>
      </c>
      <c r="AH13" s="13">
        <v>2</v>
      </c>
      <c r="AI13" s="10" t="str">
        <f t="shared" si="7"/>
        <v>○</v>
      </c>
      <c r="AJ13" s="11">
        <v>5</v>
      </c>
      <c r="AK13" s="12" t="s">
        <v>9</v>
      </c>
      <c r="AL13" s="36">
        <v>1</v>
      </c>
      <c r="AM13" s="32" t="str">
        <f t="shared" si="8"/>
        <v>●</v>
      </c>
      <c r="AN13" s="11">
        <v>1</v>
      </c>
      <c r="AO13" s="12" t="s">
        <v>9</v>
      </c>
      <c r="AP13" s="16">
        <v>3</v>
      </c>
      <c r="AQ13" s="56"/>
      <c r="AR13" s="64"/>
      <c r="AS13" s="59"/>
      <c r="AT13" s="59"/>
      <c r="AU13" s="54"/>
      <c r="AV13" s="41"/>
      <c r="AW13" s="61"/>
    </row>
    <row r="14" spans="1:49" ht="41.25" customHeight="1">
      <c r="A14" s="57" t="s">
        <v>17</v>
      </c>
      <c r="B14" s="58"/>
      <c r="C14" s="18" t="str">
        <f t="shared" si="9"/>
        <v>●</v>
      </c>
      <c r="D14" s="19">
        <v>1</v>
      </c>
      <c r="E14" s="19" t="s">
        <v>9</v>
      </c>
      <c r="F14" s="20">
        <v>4</v>
      </c>
      <c r="G14" s="18" t="str">
        <f t="shared" si="0"/>
        <v>●</v>
      </c>
      <c r="H14" s="19">
        <v>1</v>
      </c>
      <c r="I14" s="19" t="s">
        <v>9</v>
      </c>
      <c r="J14" s="20">
        <v>4</v>
      </c>
      <c r="K14" s="18" t="str">
        <f t="shared" si="1"/>
        <v>○</v>
      </c>
      <c r="L14" s="19">
        <v>12</v>
      </c>
      <c r="M14" s="19" t="s">
        <v>9</v>
      </c>
      <c r="N14" s="20">
        <v>0</v>
      </c>
      <c r="O14" s="18" t="str">
        <f t="shared" si="2"/>
        <v>●</v>
      </c>
      <c r="P14" s="19">
        <v>0</v>
      </c>
      <c r="Q14" s="19" t="s">
        <v>9</v>
      </c>
      <c r="R14" s="20">
        <v>5</v>
      </c>
      <c r="S14" s="18" t="s">
        <v>34</v>
      </c>
      <c r="T14" s="19">
        <v>3</v>
      </c>
      <c r="U14" s="19" t="s">
        <v>9</v>
      </c>
      <c r="V14" s="20">
        <v>2</v>
      </c>
      <c r="W14" s="18">
        <f t="shared" si="4"/>
      </c>
      <c r="X14" s="19"/>
      <c r="Y14" s="19"/>
      <c r="Z14" s="20"/>
      <c r="AA14" s="18" t="str">
        <f t="shared" si="5"/>
        <v>●</v>
      </c>
      <c r="AB14" s="19">
        <v>3</v>
      </c>
      <c r="AC14" s="19" t="s">
        <v>9</v>
      </c>
      <c r="AD14" s="20">
        <v>4</v>
      </c>
      <c r="AE14" s="18" t="str">
        <f t="shared" si="6"/>
        <v>○</v>
      </c>
      <c r="AF14" s="19">
        <v>3</v>
      </c>
      <c r="AG14" s="19" t="s">
        <v>9</v>
      </c>
      <c r="AH14" s="19">
        <v>1</v>
      </c>
      <c r="AI14" s="18" t="str">
        <f t="shared" si="7"/>
        <v>○</v>
      </c>
      <c r="AJ14" s="19">
        <v>3</v>
      </c>
      <c r="AK14" s="19" t="s">
        <v>9</v>
      </c>
      <c r="AL14" s="20">
        <v>0</v>
      </c>
      <c r="AM14" s="31" t="str">
        <f t="shared" si="8"/>
        <v>○</v>
      </c>
      <c r="AN14" s="19">
        <v>4</v>
      </c>
      <c r="AO14" s="19" t="s">
        <v>9</v>
      </c>
      <c r="AP14" s="21">
        <v>1</v>
      </c>
      <c r="AQ14" s="55">
        <f>COUNTIF(C14:AP15,"○")*3+COUNTIF(C14:AP15,"△")</f>
        <v>24</v>
      </c>
      <c r="AR14" s="49">
        <f>D14+H14+L14+P14+T14+X14+AB14+AF14+D15+H15+L15+P15+T15+X15+AB15+AF15+AJ14+AJ15+AN14+AN15</f>
        <v>53</v>
      </c>
      <c r="AS14" s="51">
        <f>-(F14+J14+N14+R14+V14+Z14+AD14+AH14+F15+J15+N15+R15+V15+Z15+AD15+AH15+AL14+AL15+AP14+AP15)</f>
        <v>-43</v>
      </c>
      <c r="AT14" s="51">
        <f>AR14+AS14</f>
        <v>10</v>
      </c>
      <c r="AU14" s="40">
        <f>RANK(AQ14,$AQ$4:$AQ$22,0)</f>
        <v>6</v>
      </c>
      <c r="AV14" s="40">
        <v>6</v>
      </c>
      <c r="AW14" s="60" t="s">
        <v>24</v>
      </c>
    </row>
    <row r="15" spans="1:49" ht="41.25" customHeight="1">
      <c r="A15" s="62"/>
      <c r="B15" s="63"/>
      <c r="C15" s="10" t="str">
        <f t="shared" si="9"/>
        <v>●</v>
      </c>
      <c r="D15" s="11">
        <v>0</v>
      </c>
      <c r="E15" s="12" t="s">
        <v>9</v>
      </c>
      <c r="F15" s="13">
        <v>2</v>
      </c>
      <c r="G15" s="10" t="str">
        <f t="shared" si="0"/>
        <v>●</v>
      </c>
      <c r="H15" s="11">
        <v>1</v>
      </c>
      <c r="I15" s="12" t="s">
        <v>9</v>
      </c>
      <c r="J15" s="13">
        <v>3</v>
      </c>
      <c r="K15" s="10" t="str">
        <f t="shared" si="1"/>
        <v>○</v>
      </c>
      <c r="L15" s="11">
        <v>8</v>
      </c>
      <c r="M15" s="12" t="s">
        <v>9</v>
      </c>
      <c r="N15" s="13">
        <v>4</v>
      </c>
      <c r="O15" s="10" t="str">
        <f t="shared" si="2"/>
        <v>●</v>
      </c>
      <c r="P15" s="11">
        <v>0</v>
      </c>
      <c r="Q15" s="12" t="s">
        <v>9</v>
      </c>
      <c r="R15" s="13">
        <v>2</v>
      </c>
      <c r="S15" s="10" t="str">
        <f t="shared" si="3"/>
        <v>○</v>
      </c>
      <c r="T15" s="11">
        <v>4</v>
      </c>
      <c r="U15" s="12" t="s">
        <v>9</v>
      </c>
      <c r="V15" s="13">
        <v>3</v>
      </c>
      <c r="W15" s="10">
        <f t="shared" si="4"/>
      </c>
      <c r="X15" s="11"/>
      <c r="Y15" s="12"/>
      <c r="Z15" s="13"/>
      <c r="AA15" s="10" t="str">
        <f t="shared" si="5"/>
        <v>●</v>
      </c>
      <c r="AB15" s="11">
        <v>1</v>
      </c>
      <c r="AC15" s="12" t="s">
        <v>9</v>
      </c>
      <c r="AD15" s="13">
        <v>2</v>
      </c>
      <c r="AE15" s="10" t="str">
        <f t="shared" si="6"/>
        <v>●</v>
      </c>
      <c r="AF15" s="11">
        <v>1</v>
      </c>
      <c r="AG15" s="12" t="s">
        <v>9</v>
      </c>
      <c r="AH15" s="13">
        <v>3</v>
      </c>
      <c r="AI15" s="10" t="str">
        <f t="shared" si="7"/>
        <v>●</v>
      </c>
      <c r="AJ15" s="11">
        <v>2</v>
      </c>
      <c r="AK15" s="12" t="s">
        <v>9</v>
      </c>
      <c r="AL15" s="36">
        <v>3</v>
      </c>
      <c r="AM15" s="32" t="str">
        <f t="shared" si="8"/>
        <v>○</v>
      </c>
      <c r="AN15" s="11">
        <v>6</v>
      </c>
      <c r="AO15" s="12" t="s">
        <v>9</v>
      </c>
      <c r="AP15" s="16">
        <v>0</v>
      </c>
      <c r="AQ15" s="56"/>
      <c r="AR15" s="64"/>
      <c r="AS15" s="59"/>
      <c r="AT15" s="59"/>
      <c r="AU15" s="54"/>
      <c r="AV15" s="41"/>
      <c r="AW15" s="61"/>
    </row>
    <row r="16" spans="1:49" ht="41.25" customHeight="1">
      <c r="A16" s="43" t="s">
        <v>18</v>
      </c>
      <c r="B16" s="44"/>
      <c r="C16" s="18" t="str">
        <f t="shared" si="9"/>
        <v>△</v>
      </c>
      <c r="D16" s="19">
        <v>1</v>
      </c>
      <c r="E16" s="19" t="s">
        <v>9</v>
      </c>
      <c r="F16" s="20">
        <v>1</v>
      </c>
      <c r="G16" s="18" t="str">
        <f t="shared" si="0"/>
        <v>△</v>
      </c>
      <c r="H16" s="19">
        <v>0</v>
      </c>
      <c r="I16" s="19" t="s">
        <v>9</v>
      </c>
      <c r="J16" s="20">
        <v>0</v>
      </c>
      <c r="K16" s="18" t="str">
        <f t="shared" si="1"/>
        <v>○</v>
      </c>
      <c r="L16" s="19">
        <v>4</v>
      </c>
      <c r="M16" s="19" t="s">
        <v>9</v>
      </c>
      <c r="N16" s="20">
        <v>0</v>
      </c>
      <c r="O16" s="18" t="str">
        <f t="shared" si="2"/>
        <v>●</v>
      </c>
      <c r="P16" s="19">
        <v>1</v>
      </c>
      <c r="Q16" s="19" t="s">
        <v>9</v>
      </c>
      <c r="R16" s="20">
        <v>4</v>
      </c>
      <c r="S16" s="18" t="str">
        <f t="shared" si="3"/>
        <v>●</v>
      </c>
      <c r="T16" s="19">
        <v>1</v>
      </c>
      <c r="U16" s="19" t="s">
        <v>9</v>
      </c>
      <c r="V16" s="20">
        <v>6</v>
      </c>
      <c r="W16" s="18" t="str">
        <f t="shared" si="4"/>
        <v>○</v>
      </c>
      <c r="X16" s="19">
        <v>4</v>
      </c>
      <c r="Y16" s="19" t="s">
        <v>9</v>
      </c>
      <c r="Z16" s="20">
        <v>3</v>
      </c>
      <c r="AA16" s="18">
        <f t="shared" si="5"/>
      </c>
      <c r="AB16" s="19"/>
      <c r="AC16" s="19"/>
      <c r="AD16" s="20"/>
      <c r="AE16" s="18" t="str">
        <f t="shared" si="6"/>
        <v>○</v>
      </c>
      <c r="AF16" s="19">
        <v>2</v>
      </c>
      <c r="AG16" s="19" t="s">
        <v>9</v>
      </c>
      <c r="AH16" s="19">
        <v>1</v>
      </c>
      <c r="AI16" s="18" t="str">
        <f t="shared" si="7"/>
        <v>●</v>
      </c>
      <c r="AJ16" s="19">
        <v>2</v>
      </c>
      <c r="AK16" s="19" t="s">
        <v>9</v>
      </c>
      <c r="AL16" s="20">
        <v>5</v>
      </c>
      <c r="AM16" s="18" t="str">
        <f t="shared" si="8"/>
        <v>●</v>
      </c>
      <c r="AN16" s="19">
        <v>0</v>
      </c>
      <c r="AO16" s="19" t="s">
        <v>9</v>
      </c>
      <c r="AP16" s="21">
        <v>1</v>
      </c>
      <c r="AQ16" s="55">
        <f>COUNTIF(C16:AP17,"○")*3+COUNTIF(C16:AP17,"△")</f>
        <v>25</v>
      </c>
      <c r="AR16" s="49">
        <f>D16+H16+L16+P16+T16+X16+AB16+AF16+D17+H17+L17+P17+T17+X17+AB17+AF17+AJ16+AJ17+AN16+AN17</f>
        <v>33</v>
      </c>
      <c r="AS16" s="51">
        <f>-(F16+J16+N16+R16+V16+Z16+AD16+AH16+F17+J17+N17+R17+V17+Z17+AD17+AH17+AL16+AL17+AP16+AP17)</f>
        <v>-38</v>
      </c>
      <c r="AT16" s="51">
        <f>AR16+AS16</f>
        <v>-5</v>
      </c>
      <c r="AU16" s="40">
        <f>RANK(AQ16,$AQ$4:$AQ$22,0)</f>
        <v>5</v>
      </c>
      <c r="AV16" s="40">
        <v>5</v>
      </c>
      <c r="AW16" s="60" t="s">
        <v>30</v>
      </c>
    </row>
    <row r="17" spans="1:49" ht="41.25" customHeight="1">
      <c r="A17" s="43"/>
      <c r="B17" s="44"/>
      <c r="C17" s="10" t="str">
        <f t="shared" si="9"/>
        <v>●</v>
      </c>
      <c r="D17" s="11">
        <v>0</v>
      </c>
      <c r="E17" s="12" t="s">
        <v>9</v>
      </c>
      <c r="F17" s="13">
        <v>3</v>
      </c>
      <c r="G17" s="10" t="str">
        <f t="shared" si="0"/>
        <v>○</v>
      </c>
      <c r="H17" s="11">
        <v>2</v>
      </c>
      <c r="I17" s="12" t="s">
        <v>9</v>
      </c>
      <c r="J17" s="13">
        <v>1</v>
      </c>
      <c r="K17" s="10" t="str">
        <f t="shared" si="1"/>
        <v>○</v>
      </c>
      <c r="L17" s="11">
        <v>3</v>
      </c>
      <c r="M17" s="12" t="s">
        <v>9</v>
      </c>
      <c r="N17" s="13">
        <v>0</v>
      </c>
      <c r="O17" s="10" t="str">
        <f t="shared" si="2"/>
        <v>●</v>
      </c>
      <c r="P17" s="11">
        <v>0</v>
      </c>
      <c r="Q17" s="12" t="s">
        <v>9</v>
      </c>
      <c r="R17" s="13">
        <v>2</v>
      </c>
      <c r="S17" s="10" t="str">
        <f t="shared" si="3"/>
        <v>△</v>
      </c>
      <c r="T17" s="11">
        <v>0</v>
      </c>
      <c r="U17" s="12" t="s">
        <v>9</v>
      </c>
      <c r="V17" s="13">
        <v>0</v>
      </c>
      <c r="W17" s="10" t="str">
        <f t="shared" si="4"/>
        <v>○</v>
      </c>
      <c r="X17" s="11">
        <v>2</v>
      </c>
      <c r="Y17" s="12" t="s">
        <v>9</v>
      </c>
      <c r="Z17" s="13">
        <v>1</v>
      </c>
      <c r="AA17" s="10">
        <f t="shared" si="5"/>
      </c>
      <c r="AB17" s="11"/>
      <c r="AC17" s="12"/>
      <c r="AD17" s="13"/>
      <c r="AE17" s="10" t="str">
        <f t="shared" si="6"/>
        <v>○</v>
      </c>
      <c r="AF17" s="11">
        <v>6</v>
      </c>
      <c r="AG17" s="12" t="s">
        <v>9</v>
      </c>
      <c r="AH17" s="13">
        <v>4</v>
      </c>
      <c r="AI17" s="10" t="str">
        <f t="shared" si="7"/>
        <v>●</v>
      </c>
      <c r="AJ17" s="11">
        <v>3</v>
      </c>
      <c r="AK17" s="12" t="s">
        <v>9</v>
      </c>
      <c r="AL17" s="36">
        <v>4</v>
      </c>
      <c r="AM17" s="32" t="str">
        <f t="shared" si="8"/>
        <v>△</v>
      </c>
      <c r="AN17" s="11">
        <v>2</v>
      </c>
      <c r="AO17" s="12" t="s">
        <v>9</v>
      </c>
      <c r="AP17" s="16">
        <v>2</v>
      </c>
      <c r="AQ17" s="56"/>
      <c r="AR17" s="64"/>
      <c r="AS17" s="59"/>
      <c r="AT17" s="59"/>
      <c r="AU17" s="54"/>
      <c r="AV17" s="41"/>
      <c r="AW17" s="61"/>
    </row>
    <row r="18" spans="1:49" ht="41.25" customHeight="1">
      <c r="A18" s="57" t="s">
        <v>19</v>
      </c>
      <c r="B18" s="58"/>
      <c r="C18" s="18" t="str">
        <f t="shared" si="9"/>
        <v>●</v>
      </c>
      <c r="D18" s="19">
        <v>0</v>
      </c>
      <c r="E18" s="19" t="s">
        <v>9</v>
      </c>
      <c r="F18" s="20">
        <v>3</v>
      </c>
      <c r="G18" s="18" t="str">
        <f t="shared" si="0"/>
        <v>●</v>
      </c>
      <c r="H18" s="19">
        <v>1</v>
      </c>
      <c r="I18" s="19" t="s">
        <v>9</v>
      </c>
      <c r="J18" s="20">
        <v>4</v>
      </c>
      <c r="K18" s="18" t="str">
        <f t="shared" si="1"/>
        <v>●</v>
      </c>
      <c r="L18" s="19">
        <v>2</v>
      </c>
      <c r="M18" s="19" t="s">
        <v>9</v>
      </c>
      <c r="N18" s="20">
        <v>3</v>
      </c>
      <c r="O18" s="18" t="str">
        <f t="shared" si="2"/>
        <v>●</v>
      </c>
      <c r="P18" s="19">
        <v>0</v>
      </c>
      <c r="Q18" s="19" t="s">
        <v>9</v>
      </c>
      <c r="R18" s="20">
        <v>5</v>
      </c>
      <c r="S18" s="18" t="str">
        <f t="shared" si="3"/>
        <v>△</v>
      </c>
      <c r="T18" s="19">
        <v>2</v>
      </c>
      <c r="U18" s="19" t="s">
        <v>9</v>
      </c>
      <c r="V18" s="20">
        <v>2</v>
      </c>
      <c r="W18" s="18" t="str">
        <f t="shared" si="4"/>
        <v>●</v>
      </c>
      <c r="X18" s="19">
        <v>1</v>
      </c>
      <c r="Y18" s="19" t="s">
        <v>9</v>
      </c>
      <c r="Z18" s="20">
        <v>3</v>
      </c>
      <c r="AA18" s="18" t="str">
        <f t="shared" si="5"/>
        <v>●</v>
      </c>
      <c r="AB18" s="19">
        <v>1</v>
      </c>
      <c r="AC18" s="19" t="s">
        <v>9</v>
      </c>
      <c r="AD18" s="20">
        <v>2</v>
      </c>
      <c r="AE18" s="18">
        <f t="shared" si="6"/>
      </c>
      <c r="AF18" s="19"/>
      <c r="AG18" s="19"/>
      <c r="AH18" s="19"/>
      <c r="AI18" s="18" t="str">
        <f>IF(AJ18="","",IF(AJ18=AL18,"△",IF(AJ18&gt;AL18,"○","●")))</f>
        <v>●</v>
      </c>
      <c r="AJ18" s="19">
        <v>4</v>
      </c>
      <c r="AK18" s="19" t="s">
        <v>9</v>
      </c>
      <c r="AL18" s="20">
        <v>5</v>
      </c>
      <c r="AM18" s="18" t="str">
        <f t="shared" si="8"/>
        <v>●</v>
      </c>
      <c r="AN18" s="19">
        <v>1</v>
      </c>
      <c r="AO18" s="19" t="s">
        <v>9</v>
      </c>
      <c r="AP18" s="21">
        <v>3</v>
      </c>
      <c r="AQ18" s="55">
        <f>COUNTIF(C18:AP19,"○")*3+COUNTIF(C18:AP19,"△")</f>
        <v>7</v>
      </c>
      <c r="AR18" s="49">
        <f>D18+H18+L18+P18+T18+X18+AB18+AF18+D19+H19+L19+P19+T19+X19+AB19+AF19+AJ18+AJ19+AN18+AN19</f>
        <v>32</v>
      </c>
      <c r="AS18" s="51">
        <f>-(F18+J18+N18+R18+V18+Z18+AD18+AH18+F19+J19+N19+R19+V19+Z19+AD19+AH19+AL18+AL19+AP18+AP19)</f>
        <v>-71</v>
      </c>
      <c r="AT18" s="51">
        <f>AR18+AS18</f>
        <v>-39</v>
      </c>
      <c r="AU18" s="40">
        <f>RANK(AQ18,$AQ$4:$AQ$22,0)</f>
        <v>10</v>
      </c>
      <c r="AV18" s="40">
        <v>10</v>
      </c>
      <c r="AW18" s="60" t="s">
        <v>25</v>
      </c>
    </row>
    <row r="19" spans="1:49" ht="41.25" customHeight="1">
      <c r="A19" s="43"/>
      <c r="B19" s="44"/>
      <c r="C19" s="24" t="str">
        <f t="shared" si="9"/>
        <v>●</v>
      </c>
      <c r="D19" s="25">
        <v>0</v>
      </c>
      <c r="E19" s="13" t="s">
        <v>9</v>
      </c>
      <c r="F19" s="13">
        <v>4</v>
      </c>
      <c r="G19" s="24" t="str">
        <f t="shared" si="0"/>
        <v>●</v>
      </c>
      <c r="H19" s="25">
        <v>2</v>
      </c>
      <c r="I19" s="13" t="s">
        <v>9</v>
      </c>
      <c r="J19" s="13">
        <v>3</v>
      </c>
      <c r="K19" s="24" t="str">
        <f t="shared" si="1"/>
        <v>○</v>
      </c>
      <c r="L19" s="25">
        <v>2</v>
      </c>
      <c r="M19" s="13" t="s">
        <v>9</v>
      </c>
      <c r="N19" s="13">
        <v>1</v>
      </c>
      <c r="O19" s="24" t="str">
        <f t="shared" si="2"/>
        <v>●</v>
      </c>
      <c r="P19" s="25">
        <v>0</v>
      </c>
      <c r="Q19" s="13" t="s">
        <v>9</v>
      </c>
      <c r="R19" s="13">
        <v>7</v>
      </c>
      <c r="S19" s="24" t="str">
        <f t="shared" si="3"/>
        <v>●</v>
      </c>
      <c r="T19" s="25">
        <v>2</v>
      </c>
      <c r="U19" s="13" t="s">
        <v>9</v>
      </c>
      <c r="V19" s="13">
        <v>3</v>
      </c>
      <c r="W19" s="24" t="str">
        <f t="shared" si="4"/>
        <v>○</v>
      </c>
      <c r="X19" s="25">
        <v>3</v>
      </c>
      <c r="Y19" s="13" t="s">
        <v>9</v>
      </c>
      <c r="Z19" s="13">
        <v>1</v>
      </c>
      <c r="AA19" s="24" t="str">
        <f t="shared" si="5"/>
        <v>●</v>
      </c>
      <c r="AB19" s="25">
        <v>4</v>
      </c>
      <c r="AC19" s="13" t="s">
        <v>9</v>
      </c>
      <c r="AD19" s="13">
        <v>6</v>
      </c>
      <c r="AE19" s="24">
        <f t="shared" si="6"/>
      </c>
      <c r="AF19" s="25"/>
      <c r="AG19" s="13"/>
      <c r="AH19" s="13"/>
      <c r="AI19" s="24" t="str">
        <f t="shared" si="7"/>
        <v>●</v>
      </c>
      <c r="AJ19" s="25">
        <v>3</v>
      </c>
      <c r="AK19" s="13" t="s">
        <v>9</v>
      </c>
      <c r="AL19" s="36">
        <v>7</v>
      </c>
      <c r="AM19" s="23" t="str">
        <f t="shared" si="8"/>
        <v>●</v>
      </c>
      <c r="AN19" s="25">
        <v>4</v>
      </c>
      <c r="AO19" s="13" t="s">
        <v>9</v>
      </c>
      <c r="AP19" s="16">
        <v>9</v>
      </c>
      <c r="AQ19" s="47"/>
      <c r="AR19" s="64"/>
      <c r="AS19" s="59"/>
      <c r="AT19" s="53"/>
      <c r="AU19" s="54"/>
      <c r="AV19" s="41"/>
      <c r="AW19" s="65"/>
    </row>
    <row r="20" spans="1:49" ht="41.25" customHeight="1">
      <c r="A20" s="57" t="s">
        <v>20</v>
      </c>
      <c r="B20" s="58"/>
      <c r="C20" s="18" t="str">
        <f>IF(D20="","",IF(D20=F20,"△",IF(D20&gt;F20,"○","●")))</f>
        <v>●</v>
      </c>
      <c r="D20" s="19">
        <v>0</v>
      </c>
      <c r="E20" s="19" t="s">
        <v>9</v>
      </c>
      <c r="F20" s="20">
        <v>1</v>
      </c>
      <c r="G20" s="18" t="str">
        <f>IF(H20="","",IF(H20=J20,"△",IF(H20&gt;J20,"○","●")))</f>
        <v>●</v>
      </c>
      <c r="H20" s="19">
        <v>1</v>
      </c>
      <c r="I20" s="19" t="s">
        <v>9</v>
      </c>
      <c r="J20" s="20">
        <v>3</v>
      </c>
      <c r="K20" s="18" t="str">
        <f>IF(L20="","",IF(L20=N20,"△",IF(L20&gt;N20,"○","●")))</f>
        <v>○</v>
      </c>
      <c r="L20" s="19">
        <v>5</v>
      </c>
      <c r="M20" s="19" t="s">
        <v>9</v>
      </c>
      <c r="N20" s="20">
        <v>3</v>
      </c>
      <c r="O20" s="18" t="str">
        <f>IF(P20="","",IF(P20=R20,"△",IF(P20&gt;R20,"○","●")))</f>
        <v>●</v>
      </c>
      <c r="P20" s="19">
        <v>1</v>
      </c>
      <c r="Q20" s="19" t="s">
        <v>9</v>
      </c>
      <c r="R20" s="20">
        <v>5</v>
      </c>
      <c r="S20" s="18" t="str">
        <f>IF(T20="","",IF(T20=V20,"△",IF(T20&gt;V20,"○","●")))</f>
        <v>○</v>
      </c>
      <c r="T20" s="19">
        <v>6</v>
      </c>
      <c r="U20" s="19" t="s">
        <v>9</v>
      </c>
      <c r="V20" s="20">
        <v>0</v>
      </c>
      <c r="W20" s="18" t="str">
        <f>IF(X20="","",IF(X20=Z20,"△",IF(X20&gt;Z20,"○","●")))</f>
        <v>●</v>
      </c>
      <c r="X20" s="19">
        <v>0</v>
      </c>
      <c r="Y20" s="19" t="s">
        <v>9</v>
      </c>
      <c r="Z20" s="20">
        <v>3</v>
      </c>
      <c r="AA20" s="18" t="str">
        <f>IF(AB20="","",IF(AB20=AD20,"△",IF(AB20&gt;AD20,"○","●")))</f>
        <v>○</v>
      </c>
      <c r="AB20" s="19">
        <v>5</v>
      </c>
      <c r="AC20" s="19" t="s">
        <v>9</v>
      </c>
      <c r="AD20" s="20">
        <v>2</v>
      </c>
      <c r="AE20" s="18" t="str">
        <f t="shared" si="6"/>
        <v>○</v>
      </c>
      <c r="AF20" s="19">
        <v>5</v>
      </c>
      <c r="AG20" s="19" t="s">
        <v>9</v>
      </c>
      <c r="AH20" s="19">
        <v>4</v>
      </c>
      <c r="AI20" s="18">
        <f>IF(AJ20="","",IF(AJ20=AL20,"△",IF(AJ20&gt;AL20,"○","●")))</f>
      </c>
      <c r="AJ20" s="19"/>
      <c r="AK20" s="19"/>
      <c r="AL20" s="20"/>
      <c r="AM20" s="18" t="str">
        <f t="shared" si="8"/>
        <v>●</v>
      </c>
      <c r="AN20" s="19">
        <v>0</v>
      </c>
      <c r="AO20" s="19" t="s">
        <v>9</v>
      </c>
      <c r="AP20" s="21">
        <v>3</v>
      </c>
      <c r="AQ20" s="55">
        <f>COUNTIF(C20:AP21,"○")*3+COUNTIF(C20:AP21,"△")</f>
        <v>24</v>
      </c>
      <c r="AR20" s="49">
        <f>D20+H20+L20+P20+T20+X20+AB20+AF20+D21+H21+L21+P21+T21+X21+AB21+AF21+AJ20+AJ21+AN20+AN21</f>
        <v>52</v>
      </c>
      <c r="AS20" s="51">
        <f>-(F20+J20+N20+R20+V20+Z20+AD20+AH20+F21+J21+N21+R21+V21+Z21+AD21+AH21+AL20+AL21+AP20+AP21)</f>
        <v>-55</v>
      </c>
      <c r="AT20" s="51">
        <f>AR20+AS20</f>
        <v>-3</v>
      </c>
      <c r="AU20" s="40">
        <f>RANK(AQ20,$AQ$4:$AQ$22,0)</f>
        <v>6</v>
      </c>
      <c r="AV20" s="40">
        <v>7</v>
      </c>
      <c r="AW20" s="60" t="s">
        <v>33</v>
      </c>
    </row>
    <row r="21" spans="1:49" ht="41.25" customHeight="1">
      <c r="A21" s="62"/>
      <c r="B21" s="63"/>
      <c r="C21" s="8" t="str">
        <f>IF(D21="","",IF(D21=F21,"△",IF(D21&gt;F21,"○","●")))</f>
        <v>●</v>
      </c>
      <c r="D21" s="11">
        <v>2</v>
      </c>
      <c r="E21" s="12" t="s">
        <v>9</v>
      </c>
      <c r="F21" s="12">
        <v>4</v>
      </c>
      <c r="G21" s="8" t="str">
        <f>IF(H21="","",IF(H21=J21,"△",IF(H21&gt;J21,"○","●")))</f>
        <v>●</v>
      </c>
      <c r="H21" s="11">
        <v>3</v>
      </c>
      <c r="I21" s="12" t="s">
        <v>9</v>
      </c>
      <c r="J21" s="12">
        <v>5</v>
      </c>
      <c r="K21" s="8" t="str">
        <f>IF(L21="","",IF(L21=N21,"△",IF(L21&gt;N21,"○","●")))</f>
        <v>○</v>
      </c>
      <c r="L21" s="11">
        <v>8</v>
      </c>
      <c r="M21" s="12" t="s">
        <v>9</v>
      </c>
      <c r="N21" s="12">
        <v>1</v>
      </c>
      <c r="O21" s="8" t="str">
        <f>IF(P21="","",IF(P21=R21,"△",IF(P21&gt;R21,"○","●")))</f>
        <v>●</v>
      </c>
      <c r="P21" s="11">
        <v>0</v>
      </c>
      <c r="Q21" s="12" t="s">
        <v>9</v>
      </c>
      <c r="R21" s="12">
        <v>6</v>
      </c>
      <c r="S21" s="8" t="str">
        <f>IF(T21="","",IF(T21=V21,"△",IF(T21&gt;V21,"○","●")))</f>
        <v>●</v>
      </c>
      <c r="T21" s="11">
        <v>1</v>
      </c>
      <c r="U21" s="12" t="s">
        <v>9</v>
      </c>
      <c r="V21" s="12">
        <v>5</v>
      </c>
      <c r="W21" s="8" t="str">
        <f>IF(X21="","",IF(X21=Z21,"△",IF(X21&gt;Z21,"○","●")))</f>
        <v>○</v>
      </c>
      <c r="X21" s="11">
        <v>3</v>
      </c>
      <c r="Y21" s="12" t="s">
        <v>9</v>
      </c>
      <c r="Z21" s="12">
        <v>2</v>
      </c>
      <c r="AA21" s="8" t="str">
        <f>IF(AB21="","",IF(AB21=AD21,"△",IF(AB21&gt;AD21,"○","●")))</f>
        <v>○</v>
      </c>
      <c r="AB21" s="11">
        <v>4</v>
      </c>
      <c r="AC21" s="12" t="s">
        <v>9</v>
      </c>
      <c r="AD21" s="12">
        <v>3</v>
      </c>
      <c r="AE21" s="8" t="str">
        <f>IF(AF21="","",IF(AF21=AH21,"△",IF(AF21&gt;AH21,"○","●")))</f>
        <v>○</v>
      </c>
      <c r="AF21" s="11">
        <v>7</v>
      </c>
      <c r="AG21" s="12" t="s">
        <v>9</v>
      </c>
      <c r="AH21" s="12">
        <v>3</v>
      </c>
      <c r="AI21" s="8">
        <f>IF(AJ21="","",IF(AJ21=AL21,"△",IF(AJ21&gt;AL21,"○","●")))</f>
      </c>
      <c r="AJ21" s="11"/>
      <c r="AK21" s="12"/>
      <c r="AL21" s="22"/>
      <c r="AM21" s="33" t="str">
        <f>IF(AN21="","",IF(AN21=AP21,"△",IF(AN21&gt;AP21,"○","●")))</f>
        <v>●</v>
      </c>
      <c r="AN21" s="11">
        <v>1</v>
      </c>
      <c r="AO21" s="12" t="s">
        <v>9</v>
      </c>
      <c r="AP21" s="30">
        <v>2</v>
      </c>
      <c r="AQ21" s="56"/>
      <c r="AR21" s="64"/>
      <c r="AS21" s="59"/>
      <c r="AT21" s="59"/>
      <c r="AU21" s="41"/>
      <c r="AV21" s="41"/>
      <c r="AW21" s="61"/>
    </row>
    <row r="22" spans="1:49" ht="41.25" customHeight="1">
      <c r="A22" s="43" t="s">
        <v>21</v>
      </c>
      <c r="B22" s="44"/>
      <c r="C22" s="26" t="str">
        <f>IF(D22="","",IF(D22=F22,"△",IF(D22&gt;F22,"○","●")))</f>
        <v>●</v>
      </c>
      <c r="D22" s="27">
        <v>3</v>
      </c>
      <c r="E22" s="27" t="s">
        <v>9</v>
      </c>
      <c r="F22" s="28">
        <v>4</v>
      </c>
      <c r="G22" s="26" t="str">
        <f>IF(H22="","",IF(H22=J22,"△",IF(H22&gt;J22,"○","●")))</f>
        <v>○</v>
      </c>
      <c r="H22" s="27">
        <v>2</v>
      </c>
      <c r="I22" s="27" t="s">
        <v>9</v>
      </c>
      <c r="J22" s="28">
        <v>0</v>
      </c>
      <c r="K22" s="26" t="str">
        <f>IF(L22="","",IF(L22=N22,"△",IF(L22&gt;N22,"○","●")))</f>
        <v>○</v>
      </c>
      <c r="L22" s="27">
        <v>8</v>
      </c>
      <c r="M22" s="27" t="s">
        <v>9</v>
      </c>
      <c r="N22" s="28">
        <v>2</v>
      </c>
      <c r="O22" s="26" t="str">
        <f>IF(P22="","",IF(P22=R22,"△",IF(P22&gt;R22,"○","●")))</f>
        <v>●</v>
      </c>
      <c r="P22" s="27">
        <v>0</v>
      </c>
      <c r="Q22" s="27" t="s">
        <v>9</v>
      </c>
      <c r="R22" s="28">
        <v>7</v>
      </c>
      <c r="S22" s="26" t="str">
        <f>IF(T22="","",IF(T22=V22,"△",IF(T22&gt;V22,"○","●")))</f>
        <v>○</v>
      </c>
      <c r="T22" s="27">
        <v>6</v>
      </c>
      <c r="U22" s="27" t="s">
        <v>9</v>
      </c>
      <c r="V22" s="28">
        <v>0</v>
      </c>
      <c r="W22" s="26" t="str">
        <f>IF(X22="","",IF(X22=Z22,"△",IF(X22&gt;Z22,"○","●")))</f>
        <v>●</v>
      </c>
      <c r="X22" s="27">
        <v>1</v>
      </c>
      <c r="Y22" s="27" t="s">
        <v>9</v>
      </c>
      <c r="Z22" s="28">
        <v>4</v>
      </c>
      <c r="AA22" s="26" t="str">
        <f>IF(AB22="","",IF(AB22=AD22,"△",IF(AB22&gt;AD22,"○","●")))</f>
        <v>○</v>
      </c>
      <c r="AB22" s="27">
        <v>1</v>
      </c>
      <c r="AC22" s="27" t="s">
        <v>9</v>
      </c>
      <c r="AD22" s="28">
        <v>0</v>
      </c>
      <c r="AE22" s="18" t="str">
        <f>IF(AF22="","",IF(AF22=AH22,"△",IF(AF22&gt;AH22,"○","●")))</f>
        <v>○</v>
      </c>
      <c r="AF22" s="27">
        <v>3</v>
      </c>
      <c r="AG22" s="27" t="s">
        <v>9</v>
      </c>
      <c r="AH22" s="27">
        <v>1</v>
      </c>
      <c r="AI22" s="18" t="str">
        <f>IF(AJ22="","",IF(AJ22=AL22,"△",IF(AJ22&gt;AL22,"○","●")))</f>
        <v>○</v>
      </c>
      <c r="AJ22" s="27">
        <v>3</v>
      </c>
      <c r="AK22" s="27" t="s">
        <v>11</v>
      </c>
      <c r="AL22" s="28">
        <v>0</v>
      </c>
      <c r="AM22" s="34">
        <f>IF(AN22="","",IF(AN22=AP22,"△",IF(AN22&gt;AP22,"○","●")))</f>
      </c>
      <c r="AN22" s="27"/>
      <c r="AO22" s="27"/>
      <c r="AP22" s="29"/>
      <c r="AQ22" s="47">
        <f>COUNTIF(C22:AP23,"○")*3+COUNTIF(C22:AP23,"△")</f>
        <v>32</v>
      </c>
      <c r="AR22" s="49">
        <f>D22+H22+L22+P22+T22+X22+AB22+AF22+D23+H23+L23+P23+T23+X23+AB23+AF23+AJ22+AJ23+AN22+AN23</f>
        <v>50</v>
      </c>
      <c r="AS22" s="51">
        <f>-(F22+J22+N22+R22+V22+Z22+AD22+AH22+F23+J23+N23+R23+V23+Z23+AD23+AH23+AL22+AL23+AP22+AP23)</f>
        <v>-44</v>
      </c>
      <c r="AT22" s="53">
        <f>AR22+AS22</f>
        <v>6</v>
      </c>
      <c r="AU22" s="54">
        <f>RANK(AQ22,$AQ$4:$AQ$22,0)</f>
        <v>3</v>
      </c>
      <c r="AV22" s="40">
        <v>3</v>
      </c>
      <c r="AW22" s="38" t="s">
        <v>26</v>
      </c>
    </row>
    <row r="23" spans="1:49" ht="41.25" customHeight="1" thickBot="1">
      <c r="A23" s="45"/>
      <c r="B23" s="46"/>
      <c r="C23" s="9" t="str">
        <f>IF(D23="","",IF(D23=F23,"△",IF(D23&gt;F23,"○","●")))</f>
        <v>●</v>
      </c>
      <c r="D23" s="14">
        <v>0</v>
      </c>
      <c r="E23" s="15" t="s">
        <v>9</v>
      </c>
      <c r="F23" s="15">
        <v>3</v>
      </c>
      <c r="G23" s="9" t="str">
        <f>IF(H23="","",IF(H23=J23,"△",IF(H23&gt;J23,"○","●")))</f>
        <v>○</v>
      </c>
      <c r="H23" s="14">
        <v>4</v>
      </c>
      <c r="I23" s="15" t="s">
        <v>9</v>
      </c>
      <c r="J23" s="15">
        <v>0</v>
      </c>
      <c r="K23" s="9" t="str">
        <f>IF(L23="","",IF(L23=N23,"△",IF(L23&gt;N23,"○","●")))</f>
        <v>△</v>
      </c>
      <c r="L23" s="14">
        <v>3</v>
      </c>
      <c r="M23" s="15" t="s">
        <v>9</v>
      </c>
      <c r="N23" s="15">
        <v>3</v>
      </c>
      <c r="O23" s="9" t="str">
        <f>IF(P23="","",IF(P23=R23,"△",IF(P23&gt;R23,"○","●")))</f>
        <v>●</v>
      </c>
      <c r="P23" s="14">
        <v>0</v>
      </c>
      <c r="Q23" s="15" t="s">
        <v>9</v>
      </c>
      <c r="R23" s="15">
        <v>6</v>
      </c>
      <c r="S23" s="9" t="str">
        <f>IF(T23="","",IF(T23=V23,"△",IF(T23&gt;V23,"○","●")))</f>
        <v>○</v>
      </c>
      <c r="T23" s="14">
        <v>3</v>
      </c>
      <c r="U23" s="15" t="s">
        <v>9</v>
      </c>
      <c r="V23" s="15">
        <v>1</v>
      </c>
      <c r="W23" s="9" t="str">
        <f>IF(X23="","",IF(X23=Z23,"△",IF(X23&gt;Z23,"○","●")))</f>
        <v>●</v>
      </c>
      <c r="X23" s="14">
        <v>0</v>
      </c>
      <c r="Y23" s="15" t="s">
        <v>9</v>
      </c>
      <c r="Z23" s="15">
        <v>6</v>
      </c>
      <c r="AA23" s="9" t="str">
        <f>IF(AB23="","",IF(AB23=AD23,"△",IF(AB23&gt;AD23,"○","●")))</f>
        <v>△</v>
      </c>
      <c r="AB23" s="14">
        <v>2</v>
      </c>
      <c r="AC23" s="15" t="s">
        <v>9</v>
      </c>
      <c r="AD23" s="15">
        <v>2</v>
      </c>
      <c r="AE23" s="9" t="str">
        <f>IF(AF23="","",IF(AF23=AH23,"△",IF(AF23&gt;AH23,"○","●")))</f>
        <v>○</v>
      </c>
      <c r="AF23" s="14">
        <v>9</v>
      </c>
      <c r="AG23" s="15" t="s">
        <v>9</v>
      </c>
      <c r="AH23" s="15">
        <v>4</v>
      </c>
      <c r="AI23" s="9" t="str">
        <f>IF(AJ23="","",IF(AJ23=AL23,"△",IF(AJ23&gt;AL23,"○","●")))</f>
        <v>○</v>
      </c>
      <c r="AJ23" s="14">
        <v>2</v>
      </c>
      <c r="AK23" s="15" t="s">
        <v>9</v>
      </c>
      <c r="AL23" s="37">
        <v>1</v>
      </c>
      <c r="AM23" s="35">
        <f>IF(AN23="","",IF(AN23=AP23,"△",IF(AN23&gt;AP23,"○","●")))</f>
      </c>
      <c r="AN23" s="14"/>
      <c r="AO23" s="15"/>
      <c r="AP23" s="17"/>
      <c r="AQ23" s="48"/>
      <c r="AR23" s="50"/>
      <c r="AS23" s="52"/>
      <c r="AT23" s="52"/>
      <c r="AU23" s="42"/>
      <c r="AV23" s="42"/>
      <c r="AW23" s="39"/>
    </row>
    <row r="24" spans="1:49" ht="13.5" customHeight="1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3"/>
      <c r="AR24" s="4"/>
      <c r="AS24" s="4"/>
      <c r="AT24" s="4"/>
      <c r="AU24" s="5"/>
      <c r="AV24" s="5"/>
      <c r="AW24" s="5"/>
    </row>
    <row r="25" spans="1:49" ht="13.5" customHeight="1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3"/>
      <c r="AR25" s="4"/>
      <c r="AS25" s="4"/>
      <c r="AT25" s="4"/>
      <c r="AU25" s="5"/>
      <c r="AV25" s="5"/>
      <c r="AW25" s="5"/>
    </row>
  </sheetData>
  <sheetProtection/>
  <mergeCells count="99">
    <mergeCell ref="AY3:BB3"/>
    <mergeCell ref="AQ14:AQ15"/>
    <mergeCell ref="AR4:AR5"/>
    <mergeCell ref="AW2:AW3"/>
    <mergeCell ref="AV2:AV3"/>
    <mergeCell ref="AT4:AT5"/>
    <mergeCell ref="AT6:AT7"/>
    <mergeCell ref="AW4:AW5"/>
    <mergeCell ref="AW6:AW7"/>
    <mergeCell ref="AW8:AW9"/>
    <mergeCell ref="S2:V3"/>
    <mergeCell ref="AU2:AU3"/>
    <mergeCell ref="AT2:AT3"/>
    <mergeCell ref="AU6:AU7"/>
    <mergeCell ref="AR6:AR7"/>
    <mergeCell ref="AU4:AU5"/>
    <mergeCell ref="AT16:AT17"/>
    <mergeCell ref="AU16:AU17"/>
    <mergeCell ref="AT10:AT11"/>
    <mergeCell ref="AU10:AU11"/>
    <mergeCell ref="AT12:AT13"/>
    <mergeCell ref="AU12:AU13"/>
    <mergeCell ref="AT14:AT15"/>
    <mergeCell ref="AU14:AU15"/>
    <mergeCell ref="A1:AW1"/>
    <mergeCell ref="AA2:AD3"/>
    <mergeCell ref="AE2:AH3"/>
    <mergeCell ref="AQ2:AQ3"/>
    <mergeCell ref="AR2:AR3"/>
    <mergeCell ref="C2:F3"/>
    <mergeCell ref="W2:Z3"/>
    <mergeCell ref="AM2:AP3"/>
    <mergeCell ref="K2:N3"/>
    <mergeCell ref="O2:R3"/>
    <mergeCell ref="A6:B7"/>
    <mergeCell ref="AS2:AS3"/>
    <mergeCell ref="AS4:AS5"/>
    <mergeCell ref="A8:B9"/>
    <mergeCell ref="AI2:AL3"/>
    <mergeCell ref="AQ16:AQ17"/>
    <mergeCell ref="AQ4:AQ5"/>
    <mergeCell ref="AR8:AR9"/>
    <mergeCell ref="AS8:AS9"/>
    <mergeCell ref="AS16:AS17"/>
    <mergeCell ref="A10:B11"/>
    <mergeCell ref="AR14:AR15"/>
    <mergeCell ref="AS12:AS13"/>
    <mergeCell ref="AS18:AS19"/>
    <mergeCell ref="G2:J3"/>
    <mergeCell ref="AS6:AS7"/>
    <mergeCell ref="AR18:AR19"/>
    <mergeCell ref="AQ6:AQ7"/>
    <mergeCell ref="AQ8:AQ9"/>
    <mergeCell ref="AS10:AS11"/>
    <mergeCell ref="AQ18:AQ19"/>
    <mergeCell ref="AR16:AR17"/>
    <mergeCell ref="AR10:AR11"/>
    <mergeCell ref="AW10:AW11"/>
    <mergeCell ref="AT8:AT9"/>
    <mergeCell ref="AW16:AW17"/>
    <mergeCell ref="AW12:AW13"/>
    <mergeCell ref="AS14:AS15"/>
    <mergeCell ref="AU8:AU9"/>
    <mergeCell ref="AR12:AR13"/>
    <mergeCell ref="A12:B13"/>
    <mergeCell ref="A14:B15"/>
    <mergeCell ref="AT18:AT19"/>
    <mergeCell ref="A16:B17"/>
    <mergeCell ref="AU18:AU19"/>
    <mergeCell ref="AW18:AW19"/>
    <mergeCell ref="A18:B19"/>
    <mergeCell ref="AW14:AW15"/>
    <mergeCell ref="AV16:AV17"/>
    <mergeCell ref="AV18:AV19"/>
    <mergeCell ref="AQ10:AQ11"/>
    <mergeCell ref="AQ12:AQ13"/>
    <mergeCell ref="A4:B5"/>
    <mergeCell ref="AT20:AT21"/>
    <mergeCell ref="AU20:AU21"/>
    <mergeCell ref="AW20:AW21"/>
    <mergeCell ref="A20:B21"/>
    <mergeCell ref="AQ20:AQ21"/>
    <mergeCell ref="AR20:AR21"/>
    <mergeCell ref="AS20:AS21"/>
    <mergeCell ref="A22:B23"/>
    <mergeCell ref="AQ22:AQ23"/>
    <mergeCell ref="AR22:AR23"/>
    <mergeCell ref="AS22:AS23"/>
    <mergeCell ref="AT22:AT23"/>
    <mergeCell ref="AU22:AU23"/>
    <mergeCell ref="AW22:AW23"/>
    <mergeCell ref="AV20:AV21"/>
    <mergeCell ref="AV22:AV23"/>
    <mergeCell ref="AV4:AV5"/>
    <mergeCell ref="AV6:AV7"/>
    <mergeCell ref="AV8:AV9"/>
    <mergeCell ref="AV10:AV11"/>
    <mergeCell ref="AV12:AV13"/>
    <mergeCell ref="AV14:AV15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5"/>
  <sheetViews>
    <sheetView view="pageBreakPreview" zoomScale="50" zoomScaleNormal="55" zoomScaleSheetLayoutView="50" zoomScalePageLayoutView="0" workbookViewId="0" topLeftCell="A1">
      <selection activeCell="BC20" sqref="BC20"/>
    </sheetView>
  </sheetViews>
  <sheetFormatPr defaultColWidth="9.00390625" defaultRowHeight="13.5"/>
  <cols>
    <col min="1" max="2" width="8.125" style="0" customWidth="1"/>
    <col min="3" max="42" width="3.25390625" style="0" customWidth="1"/>
    <col min="43" max="48" width="10.00390625" style="0" customWidth="1"/>
    <col min="49" max="49" width="26.125" style="0" customWidth="1"/>
    <col min="51" max="54" width="3.50390625" style="0" customWidth="1"/>
  </cols>
  <sheetData>
    <row r="1" spans="1:49" ht="60" customHeight="1" thickBot="1">
      <c r="A1" s="74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</row>
    <row r="2" spans="1:49" ht="41.25" customHeight="1">
      <c r="A2" s="6"/>
      <c r="B2" s="1" t="s">
        <v>0</v>
      </c>
      <c r="C2" s="66" t="str">
        <f>A4</f>
        <v>武生F</v>
      </c>
      <c r="D2" s="67"/>
      <c r="E2" s="67"/>
      <c r="F2" s="72"/>
      <c r="G2" s="66" t="str">
        <f>A6</f>
        <v>福井中</v>
      </c>
      <c r="H2" s="67"/>
      <c r="I2" s="67"/>
      <c r="J2" s="67"/>
      <c r="K2" s="66" t="str">
        <f>A8</f>
        <v>敦賀F</v>
      </c>
      <c r="L2" s="67"/>
      <c r="M2" s="67"/>
      <c r="N2" s="67"/>
      <c r="O2" s="66" t="str">
        <f>A10</f>
        <v>レインボー</v>
      </c>
      <c r="P2" s="67"/>
      <c r="Q2" s="67"/>
      <c r="R2" s="67"/>
      <c r="S2" s="66" t="str">
        <f>A12</f>
        <v>ノース</v>
      </c>
      <c r="T2" s="67"/>
      <c r="U2" s="67"/>
      <c r="V2" s="67"/>
      <c r="W2" s="66" t="str">
        <f>A14</f>
        <v>TFC</v>
      </c>
      <c r="X2" s="67"/>
      <c r="Y2" s="67"/>
      <c r="Z2" s="67"/>
      <c r="AA2" s="66" t="str">
        <f>A16</f>
        <v>丸岡中</v>
      </c>
      <c r="AB2" s="67"/>
      <c r="AC2" s="67"/>
      <c r="AD2" s="67"/>
      <c r="AE2" s="66" t="str">
        <f>A18</f>
        <v>福井中央F</v>
      </c>
      <c r="AF2" s="67"/>
      <c r="AG2" s="67"/>
      <c r="AH2" s="67"/>
      <c r="AI2" s="66" t="str">
        <f>A20</f>
        <v>坂井PⅡ</v>
      </c>
      <c r="AJ2" s="67"/>
      <c r="AK2" s="67"/>
      <c r="AL2" s="72"/>
      <c r="AM2" s="67" t="str">
        <f>A22</f>
        <v>開成中</v>
      </c>
      <c r="AN2" s="67"/>
      <c r="AO2" s="67"/>
      <c r="AP2" s="78"/>
      <c r="AQ2" s="76" t="s">
        <v>1</v>
      </c>
      <c r="AR2" s="70" t="s">
        <v>2</v>
      </c>
      <c r="AS2" s="70" t="s">
        <v>3</v>
      </c>
      <c r="AT2" s="70" t="s">
        <v>4</v>
      </c>
      <c r="AU2" s="80" t="s">
        <v>7</v>
      </c>
      <c r="AV2" s="80" t="s">
        <v>8</v>
      </c>
      <c r="AW2" s="83" t="s">
        <v>6</v>
      </c>
    </row>
    <row r="3" spans="1:54" ht="41.25" customHeight="1">
      <c r="A3" s="2" t="s">
        <v>5</v>
      </c>
      <c r="B3" s="7"/>
      <c r="C3" s="68"/>
      <c r="D3" s="69"/>
      <c r="E3" s="69"/>
      <c r="F3" s="73"/>
      <c r="G3" s="68"/>
      <c r="H3" s="69"/>
      <c r="I3" s="69"/>
      <c r="J3" s="69"/>
      <c r="K3" s="68"/>
      <c r="L3" s="69"/>
      <c r="M3" s="69"/>
      <c r="N3" s="69"/>
      <c r="O3" s="68"/>
      <c r="P3" s="69"/>
      <c r="Q3" s="69"/>
      <c r="R3" s="69"/>
      <c r="S3" s="68"/>
      <c r="T3" s="69"/>
      <c r="U3" s="69"/>
      <c r="V3" s="69"/>
      <c r="W3" s="68"/>
      <c r="X3" s="69"/>
      <c r="Y3" s="69"/>
      <c r="Z3" s="69"/>
      <c r="AA3" s="68"/>
      <c r="AB3" s="69"/>
      <c r="AC3" s="69"/>
      <c r="AD3" s="69"/>
      <c r="AE3" s="68"/>
      <c r="AF3" s="69"/>
      <c r="AG3" s="69"/>
      <c r="AH3" s="69"/>
      <c r="AI3" s="68"/>
      <c r="AJ3" s="69"/>
      <c r="AK3" s="69"/>
      <c r="AL3" s="73"/>
      <c r="AM3" s="69"/>
      <c r="AN3" s="69"/>
      <c r="AO3" s="69"/>
      <c r="AP3" s="79"/>
      <c r="AQ3" s="77"/>
      <c r="AR3" s="71"/>
      <c r="AS3" s="71"/>
      <c r="AT3" s="71"/>
      <c r="AU3" s="81"/>
      <c r="AV3" s="85"/>
      <c r="AW3" s="84"/>
      <c r="AY3" s="82" t="s">
        <v>10</v>
      </c>
      <c r="AZ3" s="82"/>
      <c r="BA3" s="82"/>
      <c r="BB3" s="82"/>
    </row>
    <row r="4" spans="1:54" ht="41.25" customHeight="1">
      <c r="A4" s="57" t="s">
        <v>12</v>
      </c>
      <c r="B4" s="58"/>
      <c r="C4" s="18"/>
      <c r="D4" s="19"/>
      <c r="E4" s="19"/>
      <c r="F4" s="20"/>
      <c r="G4" s="18" t="str">
        <f aca="true" t="shared" si="0" ref="G4:G23">IF(H4="","",IF(H4=J4,"△",IF(H4&gt;J4,"○","●")))</f>
        <v>△</v>
      </c>
      <c r="H4" s="19">
        <v>0</v>
      </c>
      <c r="I4" s="19" t="s">
        <v>9</v>
      </c>
      <c r="J4" s="20">
        <v>0</v>
      </c>
      <c r="K4" s="18" t="str">
        <f aca="true" t="shared" si="1" ref="K4:K23">IF(L4="","",IF(L4=N4,"△",IF(L4&gt;N4,"○","●")))</f>
        <v>○</v>
      </c>
      <c r="L4" s="19">
        <v>3</v>
      </c>
      <c r="M4" s="19" t="s">
        <v>9</v>
      </c>
      <c r="N4" s="20">
        <v>0</v>
      </c>
      <c r="O4" s="18" t="str">
        <f aca="true" t="shared" si="2" ref="O4:O23">IF(P4="","",IF(P4=R4,"△",IF(P4&gt;R4,"○","●")))</f>
        <v>●</v>
      </c>
      <c r="P4" s="19">
        <v>0</v>
      </c>
      <c r="Q4" s="19" t="s">
        <v>9</v>
      </c>
      <c r="R4" s="20">
        <v>2</v>
      </c>
      <c r="S4" s="18" t="str">
        <f aca="true" t="shared" si="3" ref="S4:S23">IF(T4="","",IF(T4=V4,"△",IF(T4&gt;V4,"○","●")))</f>
        <v>○</v>
      </c>
      <c r="T4" s="19">
        <v>1</v>
      </c>
      <c r="U4" s="19" t="s">
        <v>9</v>
      </c>
      <c r="V4" s="20">
        <v>0</v>
      </c>
      <c r="W4" s="18" t="str">
        <f aca="true" t="shared" si="4" ref="W4:W23">IF(X4="","",IF(X4=Z4,"△",IF(X4&gt;Z4,"○","●")))</f>
        <v>△</v>
      </c>
      <c r="X4" s="19">
        <v>0</v>
      </c>
      <c r="Y4" s="19" t="s">
        <v>9</v>
      </c>
      <c r="Z4" s="20">
        <v>0</v>
      </c>
      <c r="AA4" s="18" t="str">
        <f aca="true" t="shared" si="5" ref="AA4:AA23">IF(AB4="","",IF(AB4=AD4,"△",IF(AB4&gt;AD4,"○","●")))</f>
        <v>○</v>
      </c>
      <c r="AB4" s="19">
        <v>2</v>
      </c>
      <c r="AC4" s="19" t="s">
        <v>9</v>
      </c>
      <c r="AD4" s="20">
        <v>0</v>
      </c>
      <c r="AE4" s="18" t="str">
        <f aca="true" t="shared" si="6" ref="AE4:AE23">IF(AF4="","",IF(AF4=AH4,"△",IF(AF4&gt;AH4,"○","●")))</f>
        <v>○</v>
      </c>
      <c r="AF4" s="19">
        <v>2</v>
      </c>
      <c r="AG4" s="19" t="s">
        <v>9</v>
      </c>
      <c r="AH4" s="19">
        <v>0</v>
      </c>
      <c r="AI4" s="18" t="str">
        <f>IF(AJ4="","",IF(AJ4=AL4,"△",IF(AJ4&gt;AL4,"○","●")))</f>
        <v>●</v>
      </c>
      <c r="AJ4" s="19">
        <v>1</v>
      </c>
      <c r="AK4" s="19" t="s">
        <v>9</v>
      </c>
      <c r="AL4" s="20">
        <v>3</v>
      </c>
      <c r="AM4" s="31" t="str">
        <f>IF(AN4="","",IF(AN4=AP4,"△",IF(AN4&gt;AP4,"○","●")))</f>
        <v>○</v>
      </c>
      <c r="AN4" s="19">
        <v>7</v>
      </c>
      <c r="AO4" s="19" t="s">
        <v>9</v>
      </c>
      <c r="AP4" s="21">
        <v>0</v>
      </c>
      <c r="AQ4" s="55">
        <f>COUNTIF(C4:AP5,"○")*3+COUNTIF(C4:AP5,"△")</f>
        <v>29</v>
      </c>
      <c r="AR4" s="49">
        <f>D4+H4+L4+P4+T4+X4+AB4+AF4+D5+H5+L5+P5+T5+X5+AB5+AF5+AJ4+AJ5+AN4+AN5</f>
        <v>32</v>
      </c>
      <c r="AS4" s="51">
        <f>-(F4+J4+N4+R4+V4+Z4+AD4+AH4+F5+J5+N5+R5+V5+Z5+AD5+AH5+AL4+AL5+AP4+AP5)</f>
        <v>-10</v>
      </c>
      <c r="AT4" s="51">
        <f>AR4+AS4</f>
        <v>22</v>
      </c>
      <c r="AU4" s="40">
        <f>RANK(AQ4,$AQ$4:$AQ$22,0)</f>
        <v>3</v>
      </c>
      <c r="AV4" s="40"/>
      <c r="AW4" s="60"/>
      <c r="AY4" s="18" t="str">
        <f>IF(AZ4="","",IF(AZ4=BB4,"△",IF(AZ4&gt;BB4,"○","●")))</f>
        <v>○</v>
      </c>
      <c r="AZ4" s="19">
        <v>2</v>
      </c>
      <c r="BA4" s="19" t="s">
        <v>9</v>
      </c>
      <c r="BB4" s="20">
        <v>1</v>
      </c>
    </row>
    <row r="5" spans="1:54" ht="41.25" customHeight="1">
      <c r="A5" s="43"/>
      <c r="B5" s="44"/>
      <c r="C5" s="8"/>
      <c r="D5" s="11"/>
      <c r="E5" s="12"/>
      <c r="F5" s="13"/>
      <c r="G5" s="10" t="str">
        <f t="shared" si="0"/>
        <v>○</v>
      </c>
      <c r="H5" s="11">
        <v>5</v>
      </c>
      <c r="I5" s="12" t="s">
        <v>9</v>
      </c>
      <c r="J5" s="13">
        <v>0</v>
      </c>
      <c r="K5" s="10" t="str">
        <f t="shared" si="1"/>
        <v>△</v>
      </c>
      <c r="L5" s="11">
        <v>0</v>
      </c>
      <c r="M5" s="12" t="s">
        <v>9</v>
      </c>
      <c r="N5" s="13">
        <v>0</v>
      </c>
      <c r="O5" s="10" t="str">
        <f t="shared" si="2"/>
        <v>●</v>
      </c>
      <c r="P5" s="11">
        <v>1</v>
      </c>
      <c r="Q5" s="12" t="s">
        <v>9</v>
      </c>
      <c r="R5" s="13">
        <v>3</v>
      </c>
      <c r="S5" s="10" t="str">
        <f t="shared" si="3"/>
        <v>△</v>
      </c>
      <c r="T5" s="11">
        <v>0</v>
      </c>
      <c r="U5" s="12" t="s">
        <v>9</v>
      </c>
      <c r="V5" s="13">
        <v>0</v>
      </c>
      <c r="W5" s="10" t="str">
        <f t="shared" si="4"/>
        <v>△</v>
      </c>
      <c r="X5" s="11">
        <v>0</v>
      </c>
      <c r="Y5" s="12" t="s">
        <v>9</v>
      </c>
      <c r="Z5" s="13">
        <v>0</v>
      </c>
      <c r="AA5" s="10" t="str">
        <f t="shared" si="5"/>
        <v>△</v>
      </c>
      <c r="AB5" s="11">
        <v>0</v>
      </c>
      <c r="AC5" s="12" t="s">
        <v>9</v>
      </c>
      <c r="AD5" s="13">
        <v>0</v>
      </c>
      <c r="AE5" s="10" t="str">
        <f t="shared" si="6"/>
        <v>△</v>
      </c>
      <c r="AF5" s="11">
        <v>0</v>
      </c>
      <c r="AG5" s="12" t="s">
        <v>9</v>
      </c>
      <c r="AH5" s="13">
        <v>0</v>
      </c>
      <c r="AI5" s="10" t="str">
        <f aca="true" t="shared" si="7" ref="AI5:AI21">IF(AJ5="","",IF(AJ5=AL5,"△",IF(AJ5&gt;AL5,"○","●")))</f>
        <v>△</v>
      </c>
      <c r="AJ5" s="11">
        <v>2</v>
      </c>
      <c r="AK5" s="12" t="s">
        <v>9</v>
      </c>
      <c r="AL5" s="36">
        <v>2</v>
      </c>
      <c r="AM5" s="32" t="str">
        <f aca="true" t="shared" si="8" ref="AM5:AM23">IF(AN5="","",IF(AN5=AP5,"△",IF(AN5&gt;AP5,"○","●")))</f>
        <v>○</v>
      </c>
      <c r="AN5" s="11">
        <v>8</v>
      </c>
      <c r="AO5" s="12" t="s">
        <v>9</v>
      </c>
      <c r="AP5" s="16">
        <v>0</v>
      </c>
      <c r="AQ5" s="56"/>
      <c r="AR5" s="64"/>
      <c r="AS5" s="59"/>
      <c r="AT5" s="59"/>
      <c r="AU5" s="54"/>
      <c r="AV5" s="41"/>
      <c r="AW5" s="61"/>
      <c r="AY5" s="8" t="str">
        <f>IF(AZ5="","",IF(AZ5=BB5,"△",IF(AZ5&gt;BB5,"○","●")))</f>
        <v>●</v>
      </c>
      <c r="AZ5" s="11">
        <v>0</v>
      </c>
      <c r="BA5" s="12" t="s">
        <v>9</v>
      </c>
      <c r="BB5" s="22">
        <v>1</v>
      </c>
    </row>
    <row r="6" spans="1:49" ht="41.25" customHeight="1">
      <c r="A6" s="57" t="s">
        <v>13</v>
      </c>
      <c r="B6" s="58"/>
      <c r="C6" s="18" t="str">
        <f aca="true" t="shared" si="9" ref="C6:C23">IF(D6="","",IF(D6=F6,"△",IF(D6&gt;F6,"○","●")))</f>
        <v>△</v>
      </c>
      <c r="D6" s="19">
        <v>0</v>
      </c>
      <c r="E6" s="19" t="s">
        <v>9</v>
      </c>
      <c r="F6" s="20">
        <v>0</v>
      </c>
      <c r="G6" s="18">
        <f t="shared" si="0"/>
      </c>
      <c r="H6" s="19"/>
      <c r="I6" s="19"/>
      <c r="J6" s="20"/>
      <c r="K6" s="18" t="str">
        <f t="shared" si="1"/>
        <v>△</v>
      </c>
      <c r="L6" s="19">
        <v>1</v>
      </c>
      <c r="M6" s="19" t="s">
        <v>9</v>
      </c>
      <c r="N6" s="20">
        <v>1</v>
      </c>
      <c r="O6" s="18" t="str">
        <f t="shared" si="2"/>
        <v>△</v>
      </c>
      <c r="P6" s="19">
        <v>0</v>
      </c>
      <c r="Q6" s="19" t="s">
        <v>9</v>
      </c>
      <c r="R6" s="20">
        <v>0</v>
      </c>
      <c r="S6" s="18" t="str">
        <f t="shared" si="3"/>
        <v>●</v>
      </c>
      <c r="T6" s="19">
        <v>0</v>
      </c>
      <c r="U6" s="19" t="s">
        <v>9</v>
      </c>
      <c r="V6" s="20">
        <v>6</v>
      </c>
      <c r="W6" s="18" t="str">
        <f t="shared" si="4"/>
        <v>●</v>
      </c>
      <c r="X6" s="19">
        <v>0</v>
      </c>
      <c r="Y6" s="19" t="s">
        <v>9</v>
      </c>
      <c r="Z6" s="20">
        <v>2</v>
      </c>
      <c r="AA6" s="18" t="str">
        <f t="shared" si="5"/>
        <v>●</v>
      </c>
      <c r="AB6" s="19">
        <v>0</v>
      </c>
      <c r="AC6" s="19" t="s">
        <v>9</v>
      </c>
      <c r="AD6" s="20">
        <v>3</v>
      </c>
      <c r="AE6" s="18" t="str">
        <f t="shared" si="6"/>
        <v>●</v>
      </c>
      <c r="AF6" s="19">
        <v>2</v>
      </c>
      <c r="AG6" s="19" t="s">
        <v>9</v>
      </c>
      <c r="AH6" s="19">
        <v>3</v>
      </c>
      <c r="AI6" s="18" t="str">
        <f t="shared" si="7"/>
        <v>●</v>
      </c>
      <c r="AJ6" s="19">
        <v>0</v>
      </c>
      <c r="AK6" s="19" t="s">
        <v>9</v>
      </c>
      <c r="AL6" s="20">
        <v>6</v>
      </c>
      <c r="AM6" s="31" t="str">
        <f t="shared" si="8"/>
        <v>△</v>
      </c>
      <c r="AN6" s="19">
        <v>0</v>
      </c>
      <c r="AO6" s="19" t="s">
        <v>9</v>
      </c>
      <c r="AP6" s="21">
        <v>0</v>
      </c>
      <c r="AQ6" s="55">
        <f>COUNTIF(C6:AP7,"○")*3+COUNTIF(C6:AP7,"△")</f>
        <v>16</v>
      </c>
      <c r="AR6" s="49">
        <f>D6+H6+L6+P6+T6+X6+AB6+AF6+D7+H7+L7+P7+T7+X7+AB7+AF7+AJ6+AJ7+AN6+AN7</f>
        <v>9</v>
      </c>
      <c r="AS6" s="51">
        <f>-(F6+J6+N6+R6+V6+Z6+AD6+AH6+F7+J7+N7+R7+V7+Z7+AD7+AH7+AL6+AL7+AP6+AP7)</f>
        <v>-32</v>
      </c>
      <c r="AT6" s="51">
        <f>AR6+AS6</f>
        <v>-23</v>
      </c>
      <c r="AU6" s="40">
        <f>RANK(AQ6,$AQ$4:$AQ$22,0)</f>
        <v>7</v>
      </c>
      <c r="AV6" s="40"/>
      <c r="AW6" s="60"/>
    </row>
    <row r="7" spans="1:49" ht="41.25" customHeight="1">
      <c r="A7" s="62"/>
      <c r="B7" s="63"/>
      <c r="C7" s="10" t="str">
        <f t="shared" si="9"/>
        <v>●</v>
      </c>
      <c r="D7" s="11">
        <v>0</v>
      </c>
      <c r="E7" s="12" t="s">
        <v>9</v>
      </c>
      <c r="F7" s="13">
        <v>5</v>
      </c>
      <c r="G7" s="10">
        <f t="shared" si="0"/>
      </c>
      <c r="H7" s="11"/>
      <c r="I7" s="12"/>
      <c r="J7" s="13"/>
      <c r="K7" s="10" t="str">
        <f t="shared" si="1"/>
        <v>○</v>
      </c>
      <c r="L7" s="11">
        <v>1</v>
      </c>
      <c r="M7" s="12" t="s">
        <v>9</v>
      </c>
      <c r="N7" s="13">
        <v>0</v>
      </c>
      <c r="O7" s="10" t="str">
        <f t="shared" si="2"/>
        <v>●</v>
      </c>
      <c r="P7" s="11">
        <v>0</v>
      </c>
      <c r="Q7" s="12" t="s">
        <v>9</v>
      </c>
      <c r="R7" s="13">
        <v>3</v>
      </c>
      <c r="S7" s="10" t="str">
        <f t="shared" si="3"/>
        <v>△</v>
      </c>
      <c r="T7" s="11">
        <v>0</v>
      </c>
      <c r="U7" s="12" t="s">
        <v>9</v>
      </c>
      <c r="V7" s="13">
        <v>0</v>
      </c>
      <c r="W7" s="10" t="str">
        <f t="shared" si="4"/>
        <v>●</v>
      </c>
      <c r="X7" s="11">
        <v>0</v>
      </c>
      <c r="Y7" s="12" t="s">
        <v>9</v>
      </c>
      <c r="Z7" s="13">
        <v>1</v>
      </c>
      <c r="AA7" s="10" t="str">
        <f t="shared" si="5"/>
        <v>△</v>
      </c>
      <c r="AB7" s="11">
        <v>0</v>
      </c>
      <c r="AC7" s="12" t="s">
        <v>9</v>
      </c>
      <c r="AD7" s="13">
        <v>0</v>
      </c>
      <c r="AE7" s="10" t="str">
        <f t="shared" si="6"/>
        <v>○</v>
      </c>
      <c r="AF7" s="11">
        <v>1</v>
      </c>
      <c r="AG7" s="12" t="s">
        <v>9</v>
      </c>
      <c r="AH7" s="13">
        <v>0</v>
      </c>
      <c r="AI7" s="10" t="str">
        <f t="shared" si="7"/>
        <v>△</v>
      </c>
      <c r="AJ7" s="11">
        <v>0</v>
      </c>
      <c r="AK7" s="12" t="s">
        <v>9</v>
      </c>
      <c r="AL7" s="36">
        <v>0</v>
      </c>
      <c r="AM7" s="32" t="str">
        <f t="shared" si="8"/>
        <v>○</v>
      </c>
      <c r="AN7" s="11">
        <v>4</v>
      </c>
      <c r="AO7" s="12" t="s">
        <v>9</v>
      </c>
      <c r="AP7" s="16">
        <v>2</v>
      </c>
      <c r="AQ7" s="56"/>
      <c r="AR7" s="64"/>
      <c r="AS7" s="59"/>
      <c r="AT7" s="59"/>
      <c r="AU7" s="54"/>
      <c r="AV7" s="41"/>
      <c r="AW7" s="61"/>
    </row>
    <row r="8" spans="1:49" ht="41.25" customHeight="1">
      <c r="A8" s="43" t="s">
        <v>14</v>
      </c>
      <c r="B8" s="44"/>
      <c r="C8" s="18" t="str">
        <f t="shared" si="9"/>
        <v>●</v>
      </c>
      <c r="D8" s="19">
        <v>0</v>
      </c>
      <c r="E8" s="19" t="s">
        <v>9</v>
      </c>
      <c r="F8" s="20">
        <v>3</v>
      </c>
      <c r="G8" s="18" t="str">
        <f t="shared" si="0"/>
        <v>△</v>
      </c>
      <c r="H8" s="19">
        <v>1</v>
      </c>
      <c r="I8" s="19" t="s">
        <v>9</v>
      </c>
      <c r="J8" s="20">
        <v>1</v>
      </c>
      <c r="K8" s="18">
        <f t="shared" si="1"/>
      </c>
      <c r="L8" s="19"/>
      <c r="M8" s="19"/>
      <c r="N8" s="20"/>
      <c r="O8" s="18" t="str">
        <f t="shared" si="2"/>
        <v>●</v>
      </c>
      <c r="P8" s="19">
        <v>0</v>
      </c>
      <c r="Q8" s="19" t="s">
        <v>9</v>
      </c>
      <c r="R8" s="20">
        <v>3</v>
      </c>
      <c r="S8" s="18" t="str">
        <f t="shared" si="3"/>
        <v>●</v>
      </c>
      <c r="T8" s="19">
        <v>0</v>
      </c>
      <c r="U8" s="19" t="s">
        <v>9</v>
      </c>
      <c r="V8" s="20">
        <v>5</v>
      </c>
      <c r="W8" s="18" t="str">
        <f t="shared" si="4"/>
        <v>●</v>
      </c>
      <c r="X8" s="19">
        <v>1</v>
      </c>
      <c r="Y8" s="19" t="s">
        <v>9</v>
      </c>
      <c r="Z8" s="20">
        <v>2</v>
      </c>
      <c r="AA8" s="18" t="str">
        <f t="shared" si="5"/>
        <v>△</v>
      </c>
      <c r="AB8" s="19">
        <v>0</v>
      </c>
      <c r="AC8" s="19" t="s">
        <v>9</v>
      </c>
      <c r="AD8" s="20">
        <v>0</v>
      </c>
      <c r="AE8" s="18" t="str">
        <f t="shared" si="6"/>
        <v>○</v>
      </c>
      <c r="AF8" s="19">
        <v>5</v>
      </c>
      <c r="AG8" s="19" t="s">
        <v>9</v>
      </c>
      <c r="AH8" s="19">
        <v>0</v>
      </c>
      <c r="AI8" s="18" t="str">
        <f t="shared" si="7"/>
        <v>●</v>
      </c>
      <c r="AJ8" s="19">
        <v>2</v>
      </c>
      <c r="AK8" s="19" t="s">
        <v>9</v>
      </c>
      <c r="AL8" s="20">
        <v>3</v>
      </c>
      <c r="AM8" s="31" t="str">
        <f t="shared" si="8"/>
        <v>○</v>
      </c>
      <c r="AN8" s="19">
        <v>4</v>
      </c>
      <c r="AO8" s="19" t="s">
        <v>9</v>
      </c>
      <c r="AP8" s="21">
        <v>2</v>
      </c>
      <c r="AQ8" s="55">
        <f>COUNTIF(C8:AP9,"○")*3+COUNTIF(C8:AP9,"△")</f>
        <v>16</v>
      </c>
      <c r="AR8" s="49">
        <f>D8+H8+L8+P8+T8+X8+AB8+AF8+D9+H9+L9+P9+T9+X9+AB9+AF9+AJ8+AJ9+AN8+AN9</f>
        <v>13</v>
      </c>
      <c r="AS8" s="51">
        <f>-(F8+J8+N8+R8+V8+Z8+AD8+AH8+F9+J9+N9+R9+V9+Z9+AD9+AH9+AL8+AL9+AP8+AP9)</f>
        <v>-20</v>
      </c>
      <c r="AT8" s="51">
        <f>AR8+AS8</f>
        <v>-7</v>
      </c>
      <c r="AU8" s="40">
        <f>RANK(AQ8,$AQ$4:$AQ$22,0)</f>
        <v>7</v>
      </c>
      <c r="AV8" s="40"/>
      <c r="AW8" s="60"/>
    </row>
    <row r="9" spans="1:49" ht="41.25" customHeight="1">
      <c r="A9" s="43"/>
      <c r="B9" s="44"/>
      <c r="C9" s="10" t="str">
        <f t="shared" si="9"/>
        <v>△</v>
      </c>
      <c r="D9" s="11">
        <v>0</v>
      </c>
      <c r="E9" s="12" t="s">
        <v>9</v>
      </c>
      <c r="F9" s="13">
        <v>0</v>
      </c>
      <c r="G9" s="10" t="str">
        <f t="shared" si="0"/>
        <v>●</v>
      </c>
      <c r="H9" s="11">
        <v>0</v>
      </c>
      <c r="I9" s="12" t="s">
        <v>9</v>
      </c>
      <c r="J9" s="13">
        <v>1</v>
      </c>
      <c r="K9" s="10">
        <f t="shared" si="1"/>
      </c>
      <c r="L9" s="11"/>
      <c r="M9" s="12"/>
      <c r="N9" s="13"/>
      <c r="O9" s="10" t="str">
        <f t="shared" si="2"/>
        <v>△</v>
      </c>
      <c r="P9" s="11">
        <v>0</v>
      </c>
      <c r="Q9" s="12" t="s">
        <v>9</v>
      </c>
      <c r="R9" s="13">
        <v>0</v>
      </c>
      <c r="S9" s="10" t="str">
        <f t="shared" si="3"/>
        <v>△</v>
      </c>
      <c r="T9" s="11">
        <v>0</v>
      </c>
      <c r="U9" s="12" t="s">
        <v>9</v>
      </c>
      <c r="V9" s="13">
        <v>0</v>
      </c>
      <c r="W9" s="10" t="str">
        <f t="shared" si="4"/>
        <v>△</v>
      </c>
      <c r="X9" s="11">
        <v>0</v>
      </c>
      <c r="Y9" s="12" t="s">
        <v>9</v>
      </c>
      <c r="Z9" s="13">
        <v>0</v>
      </c>
      <c r="AA9" s="10" t="str">
        <f t="shared" si="5"/>
        <v>△</v>
      </c>
      <c r="AB9" s="11">
        <v>0</v>
      </c>
      <c r="AC9" s="12" t="s">
        <v>9</v>
      </c>
      <c r="AD9" s="13">
        <v>0</v>
      </c>
      <c r="AE9" s="10" t="str">
        <f t="shared" si="6"/>
        <v>△</v>
      </c>
      <c r="AF9" s="11">
        <v>0</v>
      </c>
      <c r="AG9" s="12" t="s">
        <v>9</v>
      </c>
      <c r="AH9" s="13">
        <v>0</v>
      </c>
      <c r="AI9" s="10" t="str">
        <f t="shared" si="7"/>
        <v>△</v>
      </c>
      <c r="AJ9" s="11">
        <v>0</v>
      </c>
      <c r="AK9" s="12" t="s">
        <v>9</v>
      </c>
      <c r="AL9" s="36">
        <v>0</v>
      </c>
      <c r="AM9" s="32" t="str">
        <f t="shared" si="8"/>
        <v>△</v>
      </c>
      <c r="AN9" s="11">
        <v>0</v>
      </c>
      <c r="AO9" s="12" t="s">
        <v>9</v>
      </c>
      <c r="AP9" s="16">
        <v>0</v>
      </c>
      <c r="AQ9" s="56"/>
      <c r="AR9" s="64"/>
      <c r="AS9" s="59"/>
      <c r="AT9" s="59"/>
      <c r="AU9" s="54"/>
      <c r="AV9" s="41"/>
      <c r="AW9" s="61"/>
    </row>
    <row r="10" spans="1:49" ht="41.25" customHeight="1">
      <c r="A10" s="57" t="s">
        <v>22</v>
      </c>
      <c r="B10" s="58"/>
      <c r="C10" s="18" t="str">
        <f t="shared" si="9"/>
        <v>○</v>
      </c>
      <c r="D10" s="19">
        <v>2</v>
      </c>
      <c r="E10" s="19" t="s">
        <v>9</v>
      </c>
      <c r="F10" s="20">
        <v>0</v>
      </c>
      <c r="G10" s="18" t="str">
        <f t="shared" si="0"/>
        <v>●</v>
      </c>
      <c r="H10" s="19">
        <v>1</v>
      </c>
      <c r="I10" s="19" t="s">
        <v>9</v>
      </c>
      <c r="J10" s="20">
        <v>2</v>
      </c>
      <c r="K10" s="18" t="str">
        <f t="shared" si="1"/>
        <v>○</v>
      </c>
      <c r="L10" s="19">
        <v>3</v>
      </c>
      <c r="M10" s="19" t="s">
        <v>9</v>
      </c>
      <c r="N10" s="20">
        <v>0</v>
      </c>
      <c r="O10" s="18">
        <f t="shared" si="2"/>
      </c>
      <c r="P10" s="19"/>
      <c r="Q10" s="19"/>
      <c r="R10" s="20"/>
      <c r="S10" s="18" t="str">
        <f t="shared" si="3"/>
        <v>△</v>
      </c>
      <c r="T10" s="19">
        <v>0</v>
      </c>
      <c r="U10" s="19" t="s">
        <v>9</v>
      </c>
      <c r="V10" s="20">
        <v>0</v>
      </c>
      <c r="W10" s="18" t="str">
        <f t="shared" si="4"/>
        <v>△</v>
      </c>
      <c r="X10" s="19">
        <v>0</v>
      </c>
      <c r="Y10" s="19" t="s">
        <v>9</v>
      </c>
      <c r="Z10" s="20">
        <v>0</v>
      </c>
      <c r="AA10" s="18" t="str">
        <f t="shared" si="5"/>
        <v>●</v>
      </c>
      <c r="AB10" s="19">
        <v>0</v>
      </c>
      <c r="AC10" s="19" t="s">
        <v>9</v>
      </c>
      <c r="AD10" s="20">
        <v>1</v>
      </c>
      <c r="AE10" s="18" t="str">
        <f t="shared" si="6"/>
        <v>○</v>
      </c>
      <c r="AF10" s="19">
        <v>5</v>
      </c>
      <c r="AG10" s="19" t="s">
        <v>9</v>
      </c>
      <c r="AH10" s="19">
        <v>0</v>
      </c>
      <c r="AI10" s="18" t="str">
        <f t="shared" si="7"/>
        <v>△</v>
      </c>
      <c r="AJ10" s="19">
        <v>0</v>
      </c>
      <c r="AK10" s="19" t="s">
        <v>9</v>
      </c>
      <c r="AL10" s="20">
        <v>0</v>
      </c>
      <c r="AM10" s="31" t="str">
        <f t="shared" si="8"/>
        <v>△</v>
      </c>
      <c r="AN10" s="19">
        <v>0</v>
      </c>
      <c r="AO10" s="19" t="s">
        <v>9</v>
      </c>
      <c r="AP10" s="21">
        <v>0</v>
      </c>
      <c r="AQ10" s="55">
        <f>COUNTIF(C10:AP11,"○")*3+COUNTIF(C10:AP11,"△")</f>
        <v>32</v>
      </c>
      <c r="AR10" s="49">
        <f>D10+H10+L10+P10+T10+X10+AB10+AF10+D11+H11+L11+P11+T11+X11+AB11+AF11+AJ10+AJ11+AN10+AN11</f>
        <v>27</v>
      </c>
      <c r="AS10" s="51">
        <f>-(F10+J10+N10+R10+V10+Z10+AD10+AH10+F11+J11+N11+R11+V11+Z11+AD11+AH11+AL10+AL11+AP10+AP11)</f>
        <v>-4</v>
      </c>
      <c r="AT10" s="51">
        <f>AR10+AS10</f>
        <v>23</v>
      </c>
      <c r="AU10" s="40">
        <f>RANK(AQ10,$AQ$4:$AQ$22,0)</f>
        <v>1</v>
      </c>
      <c r="AV10" s="40"/>
      <c r="AW10" s="60"/>
    </row>
    <row r="11" spans="1:49" ht="41.25" customHeight="1">
      <c r="A11" s="62"/>
      <c r="B11" s="63"/>
      <c r="C11" s="10" t="str">
        <f t="shared" si="9"/>
        <v>○</v>
      </c>
      <c r="D11" s="11">
        <v>3</v>
      </c>
      <c r="E11" s="12" t="s">
        <v>9</v>
      </c>
      <c r="F11" s="13">
        <v>1</v>
      </c>
      <c r="G11" s="10" t="str">
        <f t="shared" si="0"/>
        <v>○</v>
      </c>
      <c r="H11" s="11">
        <v>3</v>
      </c>
      <c r="I11" s="12" t="s">
        <v>9</v>
      </c>
      <c r="J11" s="13">
        <v>0</v>
      </c>
      <c r="K11" s="10" t="str">
        <f t="shared" si="1"/>
        <v>△</v>
      </c>
      <c r="L11" s="11">
        <v>0</v>
      </c>
      <c r="M11" s="12" t="s">
        <v>9</v>
      </c>
      <c r="N11" s="13">
        <v>0</v>
      </c>
      <c r="O11" s="10">
        <f t="shared" si="2"/>
      </c>
      <c r="P11" s="11"/>
      <c r="Q11" s="12"/>
      <c r="R11" s="13"/>
      <c r="S11" s="10" t="str">
        <f t="shared" si="3"/>
        <v>○</v>
      </c>
      <c r="T11" s="11">
        <v>6</v>
      </c>
      <c r="U11" s="12" t="s">
        <v>9</v>
      </c>
      <c r="V11" s="13">
        <v>0</v>
      </c>
      <c r="W11" s="10" t="str">
        <f t="shared" si="4"/>
        <v>△</v>
      </c>
      <c r="X11" s="11">
        <v>0</v>
      </c>
      <c r="Y11" s="12" t="s">
        <v>9</v>
      </c>
      <c r="Z11" s="13">
        <v>0</v>
      </c>
      <c r="AA11" s="10" t="str">
        <f t="shared" si="5"/>
        <v>○</v>
      </c>
      <c r="AB11" s="11">
        <v>2</v>
      </c>
      <c r="AC11" s="12" t="s">
        <v>9</v>
      </c>
      <c r="AD11" s="13">
        <v>0</v>
      </c>
      <c r="AE11" s="10" t="str">
        <f t="shared" si="6"/>
        <v>△</v>
      </c>
      <c r="AF11" s="11">
        <v>0</v>
      </c>
      <c r="AG11" s="12" t="s">
        <v>9</v>
      </c>
      <c r="AH11" s="13">
        <v>0</v>
      </c>
      <c r="AI11" s="10" t="str">
        <f t="shared" si="7"/>
        <v>○</v>
      </c>
      <c r="AJ11" s="11">
        <v>2</v>
      </c>
      <c r="AK11" s="12" t="s">
        <v>9</v>
      </c>
      <c r="AL11" s="36">
        <v>0</v>
      </c>
      <c r="AM11" s="32" t="str">
        <f t="shared" si="8"/>
        <v>△</v>
      </c>
      <c r="AN11" s="11">
        <v>0</v>
      </c>
      <c r="AO11" s="12" t="s">
        <v>9</v>
      </c>
      <c r="AP11" s="16">
        <v>0</v>
      </c>
      <c r="AQ11" s="56"/>
      <c r="AR11" s="64"/>
      <c r="AS11" s="59"/>
      <c r="AT11" s="59"/>
      <c r="AU11" s="54"/>
      <c r="AV11" s="41"/>
      <c r="AW11" s="61"/>
    </row>
    <row r="12" spans="1:49" ht="41.25" customHeight="1">
      <c r="A12" s="43" t="s">
        <v>16</v>
      </c>
      <c r="B12" s="44"/>
      <c r="C12" s="18" t="str">
        <f t="shared" si="9"/>
        <v>●</v>
      </c>
      <c r="D12" s="19">
        <v>0</v>
      </c>
      <c r="E12" s="19" t="s">
        <v>9</v>
      </c>
      <c r="F12" s="20">
        <v>1</v>
      </c>
      <c r="G12" s="18" t="str">
        <f t="shared" si="0"/>
        <v>○</v>
      </c>
      <c r="H12" s="19">
        <v>6</v>
      </c>
      <c r="I12" s="19" t="s">
        <v>9</v>
      </c>
      <c r="J12" s="20">
        <v>0</v>
      </c>
      <c r="K12" s="18" t="str">
        <f t="shared" si="1"/>
        <v>○</v>
      </c>
      <c r="L12" s="19">
        <v>5</v>
      </c>
      <c r="M12" s="19" t="s">
        <v>9</v>
      </c>
      <c r="N12" s="20">
        <v>0</v>
      </c>
      <c r="O12" s="18" t="str">
        <f t="shared" si="2"/>
        <v>△</v>
      </c>
      <c r="P12" s="19">
        <v>0</v>
      </c>
      <c r="Q12" s="19" t="s">
        <v>9</v>
      </c>
      <c r="R12" s="20">
        <v>0</v>
      </c>
      <c r="S12" s="18">
        <f t="shared" si="3"/>
      </c>
      <c r="T12" s="19"/>
      <c r="U12" s="19"/>
      <c r="V12" s="20"/>
      <c r="W12" s="18" t="str">
        <f t="shared" si="4"/>
        <v>△</v>
      </c>
      <c r="X12" s="19">
        <v>0</v>
      </c>
      <c r="Y12" s="19" t="s">
        <v>9</v>
      </c>
      <c r="Z12" s="20">
        <v>0</v>
      </c>
      <c r="AA12" s="18" t="str">
        <f t="shared" si="5"/>
        <v>○</v>
      </c>
      <c r="AB12" s="19">
        <v>2</v>
      </c>
      <c r="AC12" s="19" t="s">
        <v>9</v>
      </c>
      <c r="AD12" s="20">
        <v>1</v>
      </c>
      <c r="AE12" s="18" t="str">
        <f t="shared" si="6"/>
        <v>○</v>
      </c>
      <c r="AF12" s="19">
        <v>1</v>
      </c>
      <c r="AG12" s="19" t="s">
        <v>9</v>
      </c>
      <c r="AH12" s="19">
        <v>0</v>
      </c>
      <c r="AI12" s="18" t="str">
        <f t="shared" si="7"/>
        <v>○</v>
      </c>
      <c r="AJ12" s="19">
        <v>1</v>
      </c>
      <c r="AK12" s="19" t="s">
        <v>9</v>
      </c>
      <c r="AL12" s="20">
        <v>0</v>
      </c>
      <c r="AM12" s="31" t="str">
        <f t="shared" si="8"/>
        <v>●</v>
      </c>
      <c r="AN12" s="19">
        <v>2</v>
      </c>
      <c r="AO12" s="19" t="s">
        <v>9</v>
      </c>
      <c r="AP12" s="21">
        <v>5</v>
      </c>
      <c r="AQ12" s="55">
        <f>COUNTIF(C12:AP13,"○")*3+COUNTIF(C12:AP13,"△")</f>
        <v>27</v>
      </c>
      <c r="AR12" s="49">
        <f>D12+H12+L12+P12+T12+X12+AB12+AF12+D13+H13+L13+P13+T13+X13+AB13+AF13+AJ12+AJ13+AN12+AN13</f>
        <v>19</v>
      </c>
      <c r="AS12" s="51">
        <f>-(F12+J12+N12+R12+V12+Z12+AD12+AH12+F13+J13+N13+R13+V13+Z13+AD13+AH13+AL12+AL13+AP12+AP13)</f>
        <v>-13</v>
      </c>
      <c r="AT12" s="51">
        <f>AR12+AS12</f>
        <v>6</v>
      </c>
      <c r="AU12" s="40">
        <f>RANK(AQ12,$AQ$4:$AQ$22,0)</f>
        <v>4</v>
      </c>
      <c r="AV12" s="40"/>
      <c r="AW12" s="60"/>
    </row>
    <row r="13" spans="1:49" ht="41.25" customHeight="1">
      <c r="A13" s="43"/>
      <c r="B13" s="44"/>
      <c r="C13" s="10" t="str">
        <f t="shared" si="9"/>
        <v>△</v>
      </c>
      <c r="D13" s="11">
        <v>0</v>
      </c>
      <c r="E13" s="12" t="s">
        <v>9</v>
      </c>
      <c r="F13" s="13">
        <v>0</v>
      </c>
      <c r="G13" s="10" t="str">
        <f t="shared" si="0"/>
        <v>△</v>
      </c>
      <c r="H13" s="11">
        <v>0</v>
      </c>
      <c r="I13" s="12" t="s">
        <v>9</v>
      </c>
      <c r="J13" s="13">
        <v>0</v>
      </c>
      <c r="K13" s="10" t="str">
        <f t="shared" si="1"/>
        <v>△</v>
      </c>
      <c r="L13" s="11">
        <v>0</v>
      </c>
      <c r="M13" s="12" t="s">
        <v>9</v>
      </c>
      <c r="N13" s="13">
        <v>0</v>
      </c>
      <c r="O13" s="10" t="str">
        <f t="shared" si="2"/>
        <v>●</v>
      </c>
      <c r="P13" s="11">
        <v>0</v>
      </c>
      <c r="Q13" s="12" t="s">
        <v>9</v>
      </c>
      <c r="R13" s="13">
        <v>6</v>
      </c>
      <c r="S13" s="10">
        <f t="shared" si="3"/>
      </c>
      <c r="T13" s="11"/>
      <c r="U13" s="12"/>
      <c r="V13" s="13"/>
      <c r="W13" s="10" t="str">
        <f t="shared" si="4"/>
        <v>△</v>
      </c>
      <c r="X13" s="11">
        <v>0</v>
      </c>
      <c r="Y13" s="12" t="s">
        <v>9</v>
      </c>
      <c r="Z13" s="13">
        <v>0</v>
      </c>
      <c r="AA13" s="10" t="str">
        <f t="shared" si="5"/>
        <v>△</v>
      </c>
      <c r="AB13" s="11">
        <v>0</v>
      </c>
      <c r="AC13" s="12" t="s">
        <v>9</v>
      </c>
      <c r="AD13" s="13">
        <v>0</v>
      </c>
      <c r="AE13" s="10" t="str">
        <f t="shared" si="6"/>
        <v>△</v>
      </c>
      <c r="AF13" s="11">
        <v>0</v>
      </c>
      <c r="AG13" s="12" t="s">
        <v>9</v>
      </c>
      <c r="AH13" s="13">
        <v>0</v>
      </c>
      <c r="AI13" s="10" t="str">
        <f t="shared" si="7"/>
        <v>△</v>
      </c>
      <c r="AJ13" s="11">
        <v>0</v>
      </c>
      <c r="AK13" s="12" t="s">
        <v>9</v>
      </c>
      <c r="AL13" s="36">
        <v>0</v>
      </c>
      <c r="AM13" s="32" t="str">
        <f t="shared" si="8"/>
        <v>○</v>
      </c>
      <c r="AN13" s="11">
        <v>2</v>
      </c>
      <c r="AO13" s="12" t="s">
        <v>9</v>
      </c>
      <c r="AP13" s="16">
        <v>0</v>
      </c>
      <c r="AQ13" s="56"/>
      <c r="AR13" s="64"/>
      <c r="AS13" s="59"/>
      <c r="AT13" s="59"/>
      <c r="AU13" s="54"/>
      <c r="AV13" s="41"/>
      <c r="AW13" s="61"/>
    </row>
    <row r="14" spans="1:49" ht="41.25" customHeight="1">
      <c r="A14" s="57" t="s">
        <v>23</v>
      </c>
      <c r="B14" s="58"/>
      <c r="C14" s="18" t="str">
        <f t="shared" si="9"/>
        <v>△</v>
      </c>
      <c r="D14" s="19">
        <v>0</v>
      </c>
      <c r="E14" s="19" t="s">
        <v>9</v>
      </c>
      <c r="F14" s="20">
        <v>0</v>
      </c>
      <c r="G14" s="18" t="str">
        <f t="shared" si="0"/>
        <v>○</v>
      </c>
      <c r="H14" s="19">
        <v>2</v>
      </c>
      <c r="I14" s="19" t="s">
        <v>9</v>
      </c>
      <c r="J14" s="20">
        <v>0</v>
      </c>
      <c r="K14" s="18" t="str">
        <f t="shared" si="1"/>
        <v>○</v>
      </c>
      <c r="L14" s="19">
        <v>2</v>
      </c>
      <c r="M14" s="19" t="s">
        <v>9</v>
      </c>
      <c r="N14" s="20">
        <v>1</v>
      </c>
      <c r="O14" s="18" t="str">
        <f t="shared" si="2"/>
        <v>△</v>
      </c>
      <c r="P14" s="19">
        <v>0</v>
      </c>
      <c r="Q14" s="19" t="s">
        <v>9</v>
      </c>
      <c r="R14" s="20">
        <v>0</v>
      </c>
      <c r="S14" s="18" t="str">
        <f t="shared" si="3"/>
        <v>△</v>
      </c>
      <c r="T14" s="19">
        <v>0</v>
      </c>
      <c r="U14" s="19" t="s">
        <v>9</v>
      </c>
      <c r="V14" s="20">
        <v>0</v>
      </c>
      <c r="W14" s="18">
        <f t="shared" si="4"/>
      </c>
      <c r="X14" s="19"/>
      <c r="Y14" s="19"/>
      <c r="Z14" s="20"/>
      <c r="AA14" s="18" t="str">
        <f t="shared" si="5"/>
        <v>△</v>
      </c>
      <c r="AB14" s="19">
        <v>0</v>
      </c>
      <c r="AC14" s="19" t="s">
        <v>9</v>
      </c>
      <c r="AD14" s="20">
        <v>0</v>
      </c>
      <c r="AE14" s="18" t="str">
        <f t="shared" si="6"/>
        <v>△</v>
      </c>
      <c r="AF14" s="19">
        <v>0</v>
      </c>
      <c r="AG14" s="19" t="s">
        <v>9</v>
      </c>
      <c r="AH14" s="19">
        <v>0</v>
      </c>
      <c r="AI14" s="18" t="str">
        <f t="shared" si="7"/>
        <v>●</v>
      </c>
      <c r="AJ14" s="19">
        <v>0</v>
      </c>
      <c r="AK14" s="19" t="s">
        <v>9</v>
      </c>
      <c r="AL14" s="20">
        <v>1</v>
      </c>
      <c r="AM14" s="31" t="str">
        <f t="shared" si="8"/>
        <v>△</v>
      </c>
      <c r="AN14" s="19">
        <v>0</v>
      </c>
      <c r="AO14" s="19" t="s">
        <v>9</v>
      </c>
      <c r="AP14" s="21">
        <v>0</v>
      </c>
      <c r="AQ14" s="55">
        <f>COUNTIF(C14:AP15,"○")*3+COUNTIF(C14:AP15,"△")</f>
        <v>25</v>
      </c>
      <c r="AR14" s="49">
        <f>D14+H14+L14+P14+T14+X14+AB14+AF14+D15+H15+L15+P15+T15+X15+AB15+AF15+AJ14+AJ15+AN14+AN15</f>
        <v>10</v>
      </c>
      <c r="AS14" s="51">
        <f>-(F14+J14+N14+R14+V14+Z14+AD14+AH14+F15+J15+N15+R15+V15+Z15+AD15+AH15+AL14+AL15+AP14+AP15)</f>
        <v>-3</v>
      </c>
      <c r="AT14" s="51">
        <f>AR14+AS14</f>
        <v>7</v>
      </c>
      <c r="AU14" s="40">
        <f>RANK(AQ14,$AQ$4:$AQ$22,0)</f>
        <v>5</v>
      </c>
      <c r="AV14" s="40"/>
      <c r="AW14" s="60"/>
    </row>
    <row r="15" spans="1:49" ht="41.25" customHeight="1">
      <c r="A15" s="62"/>
      <c r="B15" s="63"/>
      <c r="C15" s="10" t="str">
        <f t="shared" si="9"/>
        <v>△</v>
      </c>
      <c r="D15" s="11">
        <v>0</v>
      </c>
      <c r="E15" s="12" t="s">
        <v>9</v>
      </c>
      <c r="F15" s="13">
        <v>0</v>
      </c>
      <c r="G15" s="10" t="str">
        <f t="shared" si="0"/>
        <v>○</v>
      </c>
      <c r="H15" s="11">
        <v>1</v>
      </c>
      <c r="I15" s="12" t="s">
        <v>9</v>
      </c>
      <c r="J15" s="13">
        <v>0</v>
      </c>
      <c r="K15" s="10" t="str">
        <f t="shared" si="1"/>
        <v>△</v>
      </c>
      <c r="L15" s="11">
        <v>0</v>
      </c>
      <c r="M15" s="12" t="s">
        <v>9</v>
      </c>
      <c r="N15" s="13">
        <v>0</v>
      </c>
      <c r="O15" s="10" t="str">
        <f t="shared" si="2"/>
        <v>△</v>
      </c>
      <c r="P15" s="11">
        <v>0</v>
      </c>
      <c r="Q15" s="12" t="s">
        <v>9</v>
      </c>
      <c r="R15" s="13">
        <v>0</v>
      </c>
      <c r="S15" s="10" t="str">
        <f t="shared" si="3"/>
        <v>△</v>
      </c>
      <c r="T15" s="11">
        <v>0</v>
      </c>
      <c r="U15" s="12" t="s">
        <v>9</v>
      </c>
      <c r="V15" s="13">
        <v>0</v>
      </c>
      <c r="W15" s="10">
        <f t="shared" si="4"/>
      </c>
      <c r="X15" s="11"/>
      <c r="Y15" s="12"/>
      <c r="Z15" s="13"/>
      <c r="AA15" s="10" t="str">
        <f t="shared" si="5"/>
        <v>△</v>
      </c>
      <c r="AB15" s="11">
        <v>0</v>
      </c>
      <c r="AC15" s="12" t="s">
        <v>9</v>
      </c>
      <c r="AD15" s="13">
        <v>0</v>
      </c>
      <c r="AE15" s="10" t="str">
        <f t="shared" si="6"/>
        <v>△</v>
      </c>
      <c r="AF15" s="11">
        <v>0</v>
      </c>
      <c r="AG15" s="12" t="s">
        <v>9</v>
      </c>
      <c r="AH15" s="13">
        <v>0</v>
      </c>
      <c r="AI15" s="10" t="str">
        <f t="shared" si="7"/>
        <v>△</v>
      </c>
      <c r="AJ15" s="11">
        <v>0</v>
      </c>
      <c r="AK15" s="12" t="s">
        <v>9</v>
      </c>
      <c r="AL15" s="36">
        <v>0</v>
      </c>
      <c r="AM15" s="32" t="str">
        <f t="shared" si="8"/>
        <v>○</v>
      </c>
      <c r="AN15" s="11">
        <v>5</v>
      </c>
      <c r="AO15" s="12" t="s">
        <v>9</v>
      </c>
      <c r="AP15" s="16">
        <v>1</v>
      </c>
      <c r="AQ15" s="56"/>
      <c r="AR15" s="64"/>
      <c r="AS15" s="59"/>
      <c r="AT15" s="59"/>
      <c r="AU15" s="54"/>
      <c r="AV15" s="41"/>
      <c r="AW15" s="61"/>
    </row>
    <row r="16" spans="1:49" ht="41.25" customHeight="1">
      <c r="A16" s="43" t="s">
        <v>18</v>
      </c>
      <c r="B16" s="44"/>
      <c r="C16" s="18" t="str">
        <f t="shared" si="9"/>
        <v>●</v>
      </c>
      <c r="D16" s="19">
        <v>0</v>
      </c>
      <c r="E16" s="19" t="s">
        <v>9</v>
      </c>
      <c r="F16" s="20">
        <v>2</v>
      </c>
      <c r="G16" s="18" t="str">
        <f t="shared" si="0"/>
        <v>○</v>
      </c>
      <c r="H16" s="19">
        <v>3</v>
      </c>
      <c r="I16" s="19" t="s">
        <v>9</v>
      </c>
      <c r="J16" s="20">
        <v>0</v>
      </c>
      <c r="K16" s="18" t="str">
        <f t="shared" si="1"/>
        <v>△</v>
      </c>
      <c r="L16" s="19">
        <v>0</v>
      </c>
      <c r="M16" s="19" t="s">
        <v>9</v>
      </c>
      <c r="N16" s="20">
        <v>0</v>
      </c>
      <c r="O16" s="18" t="str">
        <f t="shared" si="2"/>
        <v>○</v>
      </c>
      <c r="P16" s="19">
        <v>1</v>
      </c>
      <c r="Q16" s="19" t="s">
        <v>9</v>
      </c>
      <c r="R16" s="20">
        <v>0</v>
      </c>
      <c r="S16" s="18" t="str">
        <f t="shared" si="3"/>
        <v>●</v>
      </c>
      <c r="T16" s="19">
        <v>1</v>
      </c>
      <c r="U16" s="19" t="s">
        <v>9</v>
      </c>
      <c r="V16" s="20">
        <v>2</v>
      </c>
      <c r="W16" s="18" t="str">
        <f t="shared" si="4"/>
        <v>△</v>
      </c>
      <c r="X16" s="19">
        <v>0</v>
      </c>
      <c r="Y16" s="19" t="s">
        <v>9</v>
      </c>
      <c r="Z16" s="20">
        <v>0</v>
      </c>
      <c r="AA16" s="18">
        <f t="shared" si="5"/>
      </c>
      <c r="AB16" s="19"/>
      <c r="AC16" s="19"/>
      <c r="AD16" s="20"/>
      <c r="AE16" s="18" t="str">
        <f t="shared" si="6"/>
        <v>○</v>
      </c>
      <c r="AF16" s="19">
        <v>2</v>
      </c>
      <c r="AG16" s="19" t="s">
        <v>9</v>
      </c>
      <c r="AH16" s="19">
        <v>0</v>
      </c>
      <c r="AI16" s="18" t="str">
        <f t="shared" si="7"/>
        <v>△</v>
      </c>
      <c r="AJ16" s="19">
        <v>0</v>
      </c>
      <c r="AK16" s="19" t="s">
        <v>9</v>
      </c>
      <c r="AL16" s="20">
        <v>0</v>
      </c>
      <c r="AM16" s="18" t="str">
        <f t="shared" si="8"/>
        <v>○</v>
      </c>
      <c r="AN16" s="19">
        <v>6</v>
      </c>
      <c r="AO16" s="19" t="s">
        <v>9</v>
      </c>
      <c r="AP16" s="21">
        <v>0</v>
      </c>
      <c r="AQ16" s="55">
        <f>COUNTIF(C16:AP17,"○")*3+COUNTIF(C16:AP17,"△")</f>
        <v>25</v>
      </c>
      <c r="AR16" s="49">
        <f>D16+H16+L16+P16+T16+X16+AB16+AF16+D17+H17+L17+P17+T17+X17+AB17+AF17+AJ16+AJ17+AN16+AN17</f>
        <v>19</v>
      </c>
      <c r="AS16" s="51">
        <f>-(F16+J16+N16+R16+V16+Z16+AD16+AH16+F17+J17+N17+R17+V17+Z17+AD17+AH17+AL16+AL17+AP16+AP17)</f>
        <v>-7</v>
      </c>
      <c r="AT16" s="51">
        <f>AR16+AS16</f>
        <v>12</v>
      </c>
      <c r="AU16" s="40">
        <f>RANK(AQ16,$AQ$4:$AQ$22,0)</f>
        <v>5</v>
      </c>
      <c r="AV16" s="40"/>
      <c r="AW16" s="60"/>
    </row>
    <row r="17" spans="1:49" ht="41.25" customHeight="1">
      <c r="A17" s="43"/>
      <c r="B17" s="44"/>
      <c r="C17" s="10" t="str">
        <f t="shared" si="9"/>
        <v>△</v>
      </c>
      <c r="D17" s="11">
        <v>0</v>
      </c>
      <c r="E17" s="12" t="s">
        <v>9</v>
      </c>
      <c r="F17" s="13">
        <v>0</v>
      </c>
      <c r="G17" s="10" t="str">
        <f t="shared" si="0"/>
        <v>△</v>
      </c>
      <c r="H17" s="11">
        <v>0</v>
      </c>
      <c r="I17" s="12" t="s">
        <v>9</v>
      </c>
      <c r="J17" s="13">
        <v>0</v>
      </c>
      <c r="K17" s="10" t="str">
        <f t="shared" si="1"/>
        <v>△</v>
      </c>
      <c r="L17" s="11">
        <v>0</v>
      </c>
      <c r="M17" s="12" t="s">
        <v>9</v>
      </c>
      <c r="N17" s="13">
        <v>0</v>
      </c>
      <c r="O17" s="10" t="str">
        <f t="shared" si="2"/>
        <v>●</v>
      </c>
      <c r="P17" s="11">
        <v>0</v>
      </c>
      <c r="Q17" s="12"/>
      <c r="R17" s="13">
        <v>2</v>
      </c>
      <c r="S17" s="10" t="str">
        <f t="shared" si="3"/>
        <v>△</v>
      </c>
      <c r="T17" s="11">
        <v>0</v>
      </c>
      <c r="U17" s="12" t="s">
        <v>9</v>
      </c>
      <c r="V17" s="13">
        <v>0</v>
      </c>
      <c r="W17" s="10" t="str">
        <f t="shared" si="4"/>
        <v>△</v>
      </c>
      <c r="X17" s="11">
        <v>0</v>
      </c>
      <c r="Y17" s="12" t="s">
        <v>9</v>
      </c>
      <c r="Z17" s="13">
        <v>0</v>
      </c>
      <c r="AA17" s="10">
        <f t="shared" si="5"/>
      </c>
      <c r="AB17" s="11"/>
      <c r="AC17" s="12"/>
      <c r="AD17" s="13"/>
      <c r="AE17" s="10" t="str">
        <f t="shared" si="6"/>
        <v>△</v>
      </c>
      <c r="AF17" s="11">
        <v>1</v>
      </c>
      <c r="AG17" s="12" t="s">
        <v>9</v>
      </c>
      <c r="AH17" s="13">
        <v>1</v>
      </c>
      <c r="AI17" s="10" t="str">
        <f t="shared" si="7"/>
        <v>△</v>
      </c>
      <c r="AJ17" s="11">
        <v>0</v>
      </c>
      <c r="AK17" s="12" t="s">
        <v>9</v>
      </c>
      <c r="AL17" s="36">
        <v>0</v>
      </c>
      <c r="AM17" s="32" t="str">
        <f t="shared" si="8"/>
        <v>○</v>
      </c>
      <c r="AN17" s="11">
        <v>5</v>
      </c>
      <c r="AO17" s="12" t="s">
        <v>9</v>
      </c>
      <c r="AP17" s="16">
        <v>0</v>
      </c>
      <c r="AQ17" s="56"/>
      <c r="AR17" s="64"/>
      <c r="AS17" s="59"/>
      <c r="AT17" s="59"/>
      <c r="AU17" s="54"/>
      <c r="AV17" s="41"/>
      <c r="AW17" s="61"/>
    </row>
    <row r="18" spans="1:49" ht="41.25" customHeight="1">
      <c r="A18" s="57" t="s">
        <v>19</v>
      </c>
      <c r="B18" s="58"/>
      <c r="C18" s="18" t="str">
        <f t="shared" si="9"/>
        <v>●</v>
      </c>
      <c r="D18" s="19">
        <v>0</v>
      </c>
      <c r="E18" s="19" t="s">
        <v>9</v>
      </c>
      <c r="F18" s="20">
        <v>2</v>
      </c>
      <c r="G18" s="18" t="str">
        <f t="shared" si="0"/>
        <v>○</v>
      </c>
      <c r="H18" s="19">
        <v>3</v>
      </c>
      <c r="I18" s="19" t="s">
        <v>9</v>
      </c>
      <c r="J18" s="20">
        <v>2</v>
      </c>
      <c r="K18" s="18" t="str">
        <f t="shared" si="1"/>
        <v>●</v>
      </c>
      <c r="L18" s="19">
        <v>0</v>
      </c>
      <c r="M18" s="19" t="s">
        <v>9</v>
      </c>
      <c r="N18" s="20">
        <v>5</v>
      </c>
      <c r="O18" s="18" t="str">
        <f t="shared" si="2"/>
        <v>●</v>
      </c>
      <c r="P18" s="19">
        <v>0</v>
      </c>
      <c r="Q18" s="19" t="s">
        <v>9</v>
      </c>
      <c r="R18" s="20">
        <v>5</v>
      </c>
      <c r="S18" s="18" t="str">
        <f t="shared" si="3"/>
        <v>●</v>
      </c>
      <c r="T18" s="19">
        <v>0</v>
      </c>
      <c r="U18" s="19" t="s">
        <v>9</v>
      </c>
      <c r="V18" s="20">
        <v>1</v>
      </c>
      <c r="W18" s="18" t="str">
        <f t="shared" si="4"/>
        <v>△</v>
      </c>
      <c r="X18" s="19">
        <v>0</v>
      </c>
      <c r="Y18" s="19" t="s">
        <v>9</v>
      </c>
      <c r="Z18" s="20">
        <v>0</v>
      </c>
      <c r="AA18" s="18" t="str">
        <f t="shared" si="5"/>
        <v>●</v>
      </c>
      <c r="AB18" s="19">
        <v>0</v>
      </c>
      <c r="AC18" s="19" t="s">
        <v>9</v>
      </c>
      <c r="AD18" s="20">
        <v>2</v>
      </c>
      <c r="AE18" s="18">
        <f t="shared" si="6"/>
      </c>
      <c r="AF18" s="19"/>
      <c r="AG18" s="19"/>
      <c r="AH18" s="19"/>
      <c r="AI18" s="18" t="str">
        <f>IF(AJ18="","",IF(AJ18=AL18,"△",IF(AJ18&gt;AL18,"○","●")))</f>
        <v>●</v>
      </c>
      <c r="AJ18" s="19">
        <v>0</v>
      </c>
      <c r="AK18" s="19" t="s">
        <v>9</v>
      </c>
      <c r="AL18" s="20">
        <v>5</v>
      </c>
      <c r="AM18" s="18" t="str">
        <f t="shared" si="8"/>
        <v>△</v>
      </c>
      <c r="AN18" s="19">
        <v>0</v>
      </c>
      <c r="AO18" s="19" t="s">
        <v>9</v>
      </c>
      <c r="AP18" s="21">
        <v>0</v>
      </c>
      <c r="AQ18" s="55">
        <f>COUNTIF(C18:AP19,"○")*3+COUNTIF(C18:AP19,"△")</f>
        <v>12</v>
      </c>
      <c r="AR18" s="49">
        <f>D18+H18+L18+P18+T18+X18+AB18+AF18+D19+H19+L19+P19+T19+X19+AB19+AF19+AJ18+AJ19+AN18+AN19</f>
        <v>4</v>
      </c>
      <c r="AS18" s="51">
        <f>-(F18+J18+N18+R18+V18+Z18+AD18+AH18+F19+J19+N19+R19+V19+Z19+AD19+AH19+AL18+AL19+AP18+AP19)</f>
        <v>-27</v>
      </c>
      <c r="AT18" s="51">
        <f>AR18+AS18</f>
        <v>-23</v>
      </c>
      <c r="AU18" s="40">
        <f>RANK(AQ18,$AQ$4:$AQ$22,0)</f>
        <v>9</v>
      </c>
      <c r="AV18" s="40"/>
      <c r="AW18" s="60"/>
    </row>
    <row r="19" spans="1:49" ht="41.25" customHeight="1">
      <c r="A19" s="43"/>
      <c r="B19" s="44"/>
      <c r="C19" s="24" t="str">
        <f t="shared" si="9"/>
        <v>△</v>
      </c>
      <c r="D19" s="25">
        <v>0</v>
      </c>
      <c r="E19" s="13" t="s">
        <v>9</v>
      </c>
      <c r="F19" s="13">
        <v>0</v>
      </c>
      <c r="G19" s="24" t="str">
        <f t="shared" si="0"/>
        <v>●</v>
      </c>
      <c r="H19" s="25">
        <v>0</v>
      </c>
      <c r="I19" s="13" t="s">
        <v>9</v>
      </c>
      <c r="J19" s="13">
        <v>1</v>
      </c>
      <c r="K19" s="24" t="str">
        <f t="shared" si="1"/>
        <v>△</v>
      </c>
      <c r="L19" s="25">
        <v>0</v>
      </c>
      <c r="M19" s="13" t="s">
        <v>9</v>
      </c>
      <c r="N19" s="13">
        <v>0</v>
      </c>
      <c r="O19" s="24" t="str">
        <f t="shared" si="2"/>
        <v>△</v>
      </c>
      <c r="P19" s="25">
        <v>0</v>
      </c>
      <c r="Q19" s="13" t="s">
        <v>9</v>
      </c>
      <c r="R19" s="13">
        <v>0</v>
      </c>
      <c r="S19" s="24" t="str">
        <f t="shared" si="3"/>
        <v>△</v>
      </c>
      <c r="T19" s="25">
        <v>0</v>
      </c>
      <c r="U19" s="13" t="s">
        <v>9</v>
      </c>
      <c r="V19" s="13">
        <v>0</v>
      </c>
      <c r="W19" s="24" t="str">
        <f t="shared" si="4"/>
        <v>△</v>
      </c>
      <c r="X19" s="25">
        <v>0</v>
      </c>
      <c r="Y19" s="13" t="s">
        <v>9</v>
      </c>
      <c r="Z19" s="13">
        <v>0</v>
      </c>
      <c r="AA19" s="24" t="str">
        <f t="shared" si="5"/>
        <v>△</v>
      </c>
      <c r="AB19" s="25">
        <v>1</v>
      </c>
      <c r="AC19" s="13" t="s">
        <v>9</v>
      </c>
      <c r="AD19" s="13">
        <v>1</v>
      </c>
      <c r="AE19" s="24">
        <f t="shared" si="6"/>
      </c>
      <c r="AF19" s="25"/>
      <c r="AG19" s="13"/>
      <c r="AH19" s="13"/>
      <c r="AI19" s="24" t="str">
        <f t="shared" si="7"/>
        <v>●</v>
      </c>
      <c r="AJ19" s="25">
        <v>0</v>
      </c>
      <c r="AK19" s="13" t="s">
        <v>9</v>
      </c>
      <c r="AL19" s="36">
        <v>3</v>
      </c>
      <c r="AM19" s="23" t="str">
        <f t="shared" si="8"/>
        <v>△</v>
      </c>
      <c r="AN19" s="25">
        <v>0</v>
      </c>
      <c r="AO19" s="13" t="s">
        <v>9</v>
      </c>
      <c r="AP19" s="16">
        <v>0</v>
      </c>
      <c r="AQ19" s="47"/>
      <c r="AR19" s="64"/>
      <c r="AS19" s="59"/>
      <c r="AT19" s="53"/>
      <c r="AU19" s="54"/>
      <c r="AV19" s="41"/>
      <c r="AW19" s="65"/>
    </row>
    <row r="20" spans="1:49" ht="41.25" customHeight="1">
      <c r="A20" s="57" t="s">
        <v>20</v>
      </c>
      <c r="B20" s="58"/>
      <c r="C20" s="18" t="str">
        <f t="shared" si="9"/>
        <v>○</v>
      </c>
      <c r="D20" s="19">
        <v>3</v>
      </c>
      <c r="E20" s="19" t="s">
        <v>9</v>
      </c>
      <c r="F20" s="20">
        <v>1</v>
      </c>
      <c r="G20" s="18" t="str">
        <f t="shared" si="0"/>
        <v>○</v>
      </c>
      <c r="H20" s="19">
        <v>6</v>
      </c>
      <c r="I20" s="19" t="s">
        <v>9</v>
      </c>
      <c r="J20" s="20">
        <v>0</v>
      </c>
      <c r="K20" s="18" t="str">
        <f t="shared" si="1"/>
        <v>○</v>
      </c>
      <c r="L20" s="19">
        <v>3</v>
      </c>
      <c r="M20" s="19" t="s">
        <v>9</v>
      </c>
      <c r="N20" s="20">
        <v>2</v>
      </c>
      <c r="O20" s="18" t="str">
        <f t="shared" si="2"/>
        <v>△</v>
      </c>
      <c r="P20" s="19">
        <v>0</v>
      </c>
      <c r="Q20" s="19" t="s">
        <v>9</v>
      </c>
      <c r="R20" s="20">
        <v>0</v>
      </c>
      <c r="S20" s="18" t="str">
        <f t="shared" si="3"/>
        <v>●</v>
      </c>
      <c r="T20" s="19">
        <v>0</v>
      </c>
      <c r="U20" s="19" t="s">
        <v>9</v>
      </c>
      <c r="V20" s="20">
        <v>1</v>
      </c>
      <c r="W20" s="18" t="str">
        <f t="shared" si="4"/>
        <v>○</v>
      </c>
      <c r="X20" s="19">
        <v>1</v>
      </c>
      <c r="Y20" s="19" t="s">
        <v>9</v>
      </c>
      <c r="Z20" s="20">
        <v>0</v>
      </c>
      <c r="AA20" s="18" t="str">
        <f t="shared" si="5"/>
        <v>△</v>
      </c>
      <c r="AB20" s="19">
        <v>0</v>
      </c>
      <c r="AC20" s="19" t="s">
        <v>9</v>
      </c>
      <c r="AD20" s="20">
        <v>0</v>
      </c>
      <c r="AE20" s="18" t="str">
        <f t="shared" si="6"/>
        <v>○</v>
      </c>
      <c r="AF20" s="19">
        <v>5</v>
      </c>
      <c r="AG20" s="19" t="s">
        <v>9</v>
      </c>
      <c r="AH20" s="19">
        <v>0</v>
      </c>
      <c r="AI20" s="18">
        <f t="shared" si="7"/>
      </c>
      <c r="AJ20" s="19"/>
      <c r="AK20" s="19"/>
      <c r="AL20" s="20"/>
      <c r="AM20" s="18" t="str">
        <f t="shared" si="8"/>
        <v>△</v>
      </c>
      <c r="AN20" s="19">
        <v>0</v>
      </c>
      <c r="AO20" s="19" t="s">
        <v>9</v>
      </c>
      <c r="AP20" s="21">
        <v>0</v>
      </c>
      <c r="AQ20" s="55">
        <f>COUNTIF(C20:AP21,"○")*3+COUNTIF(C20:AP21,"△")</f>
        <v>30</v>
      </c>
      <c r="AR20" s="49">
        <f>D20+H20+L20+P20+T20+X20+AB20+AF20+D21+H21+L21+P21+T21+X21+AB21+AF21+AJ20+AJ21+AN20+AN21</f>
        <v>24</v>
      </c>
      <c r="AS20" s="51">
        <f>-(F20+J20+N20+R20+V20+Z20+AD20+AH20+F21+J21+N21+R21+V21+Z21+AD21+AH21+AL20+AL21+AP20+AP21)</f>
        <v>-8</v>
      </c>
      <c r="AT20" s="51">
        <f>AR20+AS20</f>
        <v>16</v>
      </c>
      <c r="AU20" s="40">
        <f>RANK(AQ20,$AQ$4:$AQ$22,0)</f>
        <v>2</v>
      </c>
      <c r="AV20" s="40"/>
      <c r="AW20" s="60"/>
    </row>
    <row r="21" spans="1:49" ht="41.25" customHeight="1">
      <c r="A21" s="62"/>
      <c r="B21" s="63"/>
      <c r="C21" s="8" t="str">
        <f t="shared" si="9"/>
        <v>△</v>
      </c>
      <c r="D21" s="11">
        <v>2</v>
      </c>
      <c r="E21" s="12" t="s">
        <v>9</v>
      </c>
      <c r="F21" s="12">
        <v>2</v>
      </c>
      <c r="G21" s="8" t="str">
        <f t="shared" si="0"/>
        <v>△</v>
      </c>
      <c r="H21" s="11">
        <v>0</v>
      </c>
      <c r="I21" s="12" t="s">
        <v>9</v>
      </c>
      <c r="J21" s="12">
        <v>0</v>
      </c>
      <c r="K21" s="8" t="str">
        <f t="shared" si="1"/>
        <v>△</v>
      </c>
      <c r="L21" s="11">
        <v>0</v>
      </c>
      <c r="M21" s="12" t="s">
        <v>9</v>
      </c>
      <c r="N21" s="12">
        <v>0</v>
      </c>
      <c r="O21" s="8" t="str">
        <f t="shared" si="2"/>
        <v>●</v>
      </c>
      <c r="P21" s="11">
        <v>0</v>
      </c>
      <c r="Q21" s="12" t="s">
        <v>9</v>
      </c>
      <c r="R21" s="12">
        <v>2</v>
      </c>
      <c r="S21" s="8" t="str">
        <f t="shared" si="3"/>
        <v>△</v>
      </c>
      <c r="T21" s="11">
        <v>0</v>
      </c>
      <c r="U21" s="12" t="s">
        <v>9</v>
      </c>
      <c r="V21" s="12">
        <v>0</v>
      </c>
      <c r="W21" s="8" t="str">
        <f t="shared" si="4"/>
        <v>△</v>
      </c>
      <c r="X21" s="11">
        <v>0</v>
      </c>
      <c r="Y21" s="12" t="s">
        <v>9</v>
      </c>
      <c r="Z21" s="12">
        <v>0</v>
      </c>
      <c r="AA21" s="8" t="str">
        <f t="shared" si="5"/>
        <v>△</v>
      </c>
      <c r="AB21" s="11">
        <v>0</v>
      </c>
      <c r="AC21" s="12" t="s">
        <v>9</v>
      </c>
      <c r="AD21" s="12">
        <v>0</v>
      </c>
      <c r="AE21" s="8" t="str">
        <f t="shared" si="6"/>
        <v>○</v>
      </c>
      <c r="AF21" s="11">
        <v>3</v>
      </c>
      <c r="AG21" s="12" t="s">
        <v>9</v>
      </c>
      <c r="AH21" s="12">
        <v>0</v>
      </c>
      <c r="AI21" s="8">
        <f t="shared" si="7"/>
      </c>
      <c r="AJ21" s="11"/>
      <c r="AK21" s="12"/>
      <c r="AL21" s="22"/>
      <c r="AM21" s="33" t="str">
        <f t="shared" si="8"/>
        <v>○</v>
      </c>
      <c r="AN21" s="11">
        <v>1</v>
      </c>
      <c r="AO21" s="12" t="s">
        <v>9</v>
      </c>
      <c r="AP21" s="30">
        <v>0</v>
      </c>
      <c r="AQ21" s="56"/>
      <c r="AR21" s="64"/>
      <c r="AS21" s="59"/>
      <c r="AT21" s="59"/>
      <c r="AU21" s="41"/>
      <c r="AV21" s="41"/>
      <c r="AW21" s="61"/>
    </row>
    <row r="22" spans="1:49" ht="41.25" customHeight="1">
      <c r="A22" s="43" t="s">
        <v>21</v>
      </c>
      <c r="B22" s="44"/>
      <c r="C22" s="26" t="str">
        <f t="shared" si="9"/>
        <v>●</v>
      </c>
      <c r="D22" s="27">
        <v>0</v>
      </c>
      <c r="E22" s="27" t="s">
        <v>9</v>
      </c>
      <c r="F22" s="28">
        <v>7</v>
      </c>
      <c r="G22" s="26" t="str">
        <f t="shared" si="0"/>
        <v>△</v>
      </c>
      <c r="H22" s="27">
        <v>0</v>
      </c>
      <c r="I22" s="27" t="s">
        <v>9</v>
      </c>
      <c r="J22" s="28">
        <v>0</v>
      </c>
      <c r="K22" s="26" t="str">
        <f t="shared" si="1"/>
        <v>●</v>
      </c>
      <c r="L22" s="27">
        <v>2</v>
      </c>
      <c r="M22" s="27" t="s">
        <v>9</v>
      </c>
      <c r="N22" s="28">
        <v>4</v>
      </c>
      <c r="O22" s="26" t="str">
        <f t="shared" si="2"/>
        <v>△</v>
      </c>
      <c r="P22" s="27">
        <v>0</v>
      </c>
      <c r="Q22" s="27" t="s">
        <v>9</v>
      </c>
      <c r="R22" s="28">
        <v>0</v>
      </c>
      <c r="S22" s="26" t="str">
        <f t="shared" si="3"/>
        <v>○</v>
      </c>
      <c r="T22" s="27">
        <v>5</v>
      </c>
      <c r="U22" s="27" t="s">
        <v>9</v>
      </c>
      <c r="V22" s="28">
        <v>2</v>
      </c>
      <c r="W22" s="26" t="str">
        <f t="shared" si="4"/>
        <v>△</v>
      </c>
      <c r="X22" s="27">
        <v>0</v>
      </c>
      <c r="Y22" s="27" t="s">
        <v>9</v>
      </c>
      <c r="Z22" s="28">
        <v>0</v>
      </c>
      <c r="AA22" s="26" t="str">
        <f t="shared" si="5"/>
        <v>●</v>
      </c>
      <c r="AB22" s="27">
        <v>0</v>
      </c>
      <c r="AC22" s="27" t="s">
        <v>9</v>
      </c>
      <c r="AD22" s="28">
        <v>6</v>
      </c>
      <c r="AE22" s="18" t="str">
        <f t="shared" si="6"/>
        <v>△</v>
      </c>
      <c r="AF22" s="27">
        <v>0</v>
      </c>
      <c r="AG22" s="27" t="s">
        <v>9</v>
      </c>
      <c r="AH22" s="27">
        <v>0</v>
      </c>
      <c r="AI22" s="18" t="str">
        <f>IF(AJ22="","",IF(AJ22=AL22,"△",IF(AJ22&gt;AL22,"○","●")))</f>
        <v>△</v>
      </c>
      <c r="AJ22" s="27">
        <v>0</v>
      </c>
      <c r="AK22" s="27" t="s">
        <v>11</v>
      </c>
      <c r="AL22" s="28">
        <v>0</v>
      </c>
      <c r="AM22" s="34">
        <f t="shared" si="8"/>
      </c>
      <c r="AN22" s="27"/>
      <c r="AO22" s="27"/>
      <c r="AP22" s="29"/>
      <c r="AQ22" s="47">
        <f>COUNTIF(C22:AP23,"○")*3+COUNTIF(C22:AP23,"△")</f>
        <v>11</v>
      </c>
      <c r="AR22" s="49">
        <f>D22+H22+L22+P22+T22+X22+AB22+AF22+D23+H23+L23+P23+T23+X23+AB23+AF23+AJ22+AJ23+AN22+AN23</f>
        <v>10</v>
      </c>
      <c r="AS22" s="51">
        <f>-(F22+J22+N22+R22+V22+Z22+AD22+AH22+F23+J23+N23+R23+V23+Z23+AD23+AH23+AL22+AL23+AP22+AP23)</f>
        <v>-44</v>
      </c>
      <c r="AT22" s="53">
        <f>AR22+AS22</f>
        <v>-34</v>
      </c>
      <c r="AU22" s="54">
        <f>RANK(AQ22,$AQ$4:$AQ$22,0)</f>
        <v>10</v>
      </c>
      <c r="AV22" s="40"/>
      <c r="AW22" s="38"/>
    </row>
    <row r="23" spans="1:49" ht="41.25" customHeight="1" thickBot="1">
      <c r="A23" s="45"/>
      <c r="B23" s="46"/>
      <c r="C23" s="9" t="str">
        <f t="shared" si="9"/>
        <v>●</v>
      </c>
      <c r="D23" s="14">
        <v>0</v>
      </c>
      <c r="E23" s="15" t="s">
        <v>9</v>
      </c>
      <c r="F23" s="15">
        <v>8</v>
      </c>
      <c r="G23" s="9" t="str">
        <f t="shared" si="0"/>
        <v>●</v>
      </c>
      <c r="H23" s="14">
        <v>2</v>
      </c>
      <c r="I23" s="15" t="s">
        <v>9</v>
      </c>
      <c r="J23" s="15">
        <v>4</v>
      </c>
      <c r="K23" s="9" t="str">
        <f t="shared" si="1"/>
        <v>△</v>
      </c>
      <c r="L23" s="14">
        <v>0</v>
      </c>
      <c r="M23" s="15" t="s">
        <v>9</v>
      </c>
      <c r="N23" s="15">
        <v>0</v>
      </c>
      <c r="O23" s="9" t="str">
        <f t="shared" si="2"/>
        <v>△</v>
      </c>
      <c r="P23" s="14">
        <v>0</v>
      </c>
      <c r="Q23" s="15" t="s">
        <v>9</v>
      </c>
      <c r="R23" s="15">
        <v>0</v>
      </c>
      <c r="S23" s="9" t="str">
        <f t="shared" si="3"/>
        <v>●</v>
      </c>
      <c r="T23" s="14">
        <v>0</v>
      </c>
      <c r="U23" s="15" t="s">
        <v>9</v>
      </c>
      <c r="V23" s="15">
        <v>2</v>
      </c>
      <c r="W23" s="9" t="str">
        <f t="shared" si="4"/>
        <v>●</v>
      </c>
      <c r="X23" s="14">
        <v>1</v>
      </c>
      <c r="Y23" s="15" t="s">
        <v>9</v>
      </c>
      <c r="Z23" s="15">
        <v>5</v>
      </c>
      <c r="AA23" s="9" t="str">
        <f t="shared" si="5"/>
        <v>●</v>
      </c>
      <c r="AB23" s="14">
        <v>0</v>
      </c>
      <c r="AC23" s="15" t="s">
        <v>9</v>
      </c>
      <c r="AD23" s="15">
        <v>5</v>
      </c>
      <c r="AE23" s="9" t="str">
        <f t="shared" si="6"/>
        <v>△</v>
      </c>
      <c r="AF23" s="14">
        <v>0</v>
      </c>
      <c r="AG23" s="15" t="s">
        <v>9</v>
      </c>
      <c r="AH23" s="15">
        <v>0</v>
      </c>
      <c r="AI23" s="9" t="str">
        <f>IF(AJ23="","",IF(AJ23=AL23,"△",IF(AJ23&gt;AL23,"○","●")))</f>
        <v>●</v>
      </c>
      <c r="AJ23" s="14">
        <v>0</v>
      </c>
      <c r="AK23" s="15" t="s">
        <v>9</v>
      </c>
      <c r="AL23" s="37">
        <v>1</v>
      </c>
      <c r="AM23" s="35">
        <f t="shared" si="8"/>
      </c>
      <c r="AN23" s="14"/>
      <c r="AO23" s="15"/>
      <c r="AP23" s="17"/>
      <c r="AQ23" s="48"/>
      <c r="AR23" s="50"/>
      <c r="AS23" s="52"/>
      <c r="AT23" s="52"/>
      <c r="AU23" s="42"/>
      <c r="AV23" s="42"/>
      <c r="AW23" s="39"/>
    </row>
    <row r="24" spans="1:49" ht="13.5" customHeight="1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3"/>
      <c r="AR24" s="4"/>
      <c r="AS24" s="4"/>
      <c r="AT24" s="4"/>
      <c r="AU24" s="5"/>
      <c r="AV24" s="5"/>
      <c r="AW24" s="5"/>
    </row>
    <row r="25" spans="1:49" ht="13.5" customHeight="1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3"/>
      <c r="AR25" s="4"/>
      <c r="AS25" s="4"/>
      <c r="AT25" s="4"/>
      <c r="AU25" s="5"/>
      <c r="AV25" s="5"/>
      <c r="AW25" s="5"/>
    </row>
  </sheetData>
  <sheetProtection/>
  <mergeCells count="99">
    <mergeCell ref="A1:AW1"/>
    <mergeCell ref="C2:F3"/>
    <mergeCell ref="G2:J3"/>
    <mergeCell ref="K2:N3"/>
    <mergeCell ref="O2:R3"/>
    <mergeCell ref="S2:V3"/>
    <mergeCell ref="W2:Z3"/>
    <mergeCell ref="AA2:AD3"/>
    <mergeCell ref="AE2:AH3"/>
    <mergeCell ref="AI2:AL3"/>
    <mergeCell ref="AM2:AP3"/>
    <mergeCell ref="AQ2:AQ3"/>
    <mergeCell ref="AR2:AR3"/>
    <mergeCell ref="AS2:AS3"/>
    <mergeCell ref="AT2:AT3"/>
    <mergeCell ref="AU2:AU3"/>
    <mergeCell ref="AV2:AV3"/>
    <mergeCell ref="AW2:AW3"/>
    <mergeCell ref="AY3:BB3"/>
    <mergeCell ref="A4:B5"/>
    <mergeCell ref="AQ4:AQ5"/>
    <mergeCell ref="AR4:AR5"/>
    <mergeCell ref="AS4:AS5"/>
    <mergeCell ref="AT4:AT5"/>
    <mergeCell ref="AU4:AU5"/>
    <mergeCell ref="AV4:AV5"/>
    <mergeCell ref="AW4:AW5"/>
    <mergeCell ref="A6:B7"/>
    <mergeCell ref="AQ6:AQ7"/>
    <mergeCell ref="AR6:AR7"/>
    <mergeCell ref="AS6:AS7"/>
    <mergeCell ref="AT6:AT7"/>
    <mergeCell ref="AU6:AU7"/>
    <mergeCell ref="AV6:AV7"/>
    <mergeCell ref="AW6:AW7"/>
    <mergeCell ref="A8:B9"/>
    <mergeCell ref="AQ8:AQ9"/>
    <mergeCell ref="AR8:AR9"/>
    <mergeCell ref="AS8:AS9"/>
    <mergeCell ref="AT8:AT9"/>
    <mergeCell ref="AU8:AU9"/>
    <mergeCell ref="AV8:AV9"/>
    <mergeCell ref="AW8:AW9"/>
    <mergeCell ref="A10:B11"/>
    <mergeCell ref="AQ10:AQ11"/>
    <mergeCell ref="AR10:AR11"/>
    <mergeCell ref="AS10:AS11"/>
    <mergeCell ref="AT10:AT11"/>
    <mergeCell ref="AU10:AU11"/>
    <mergeCell ref="AV10:AV11"/>
    <mergeCell ref="AW10:AW11"/>
    <mergeCell ref="A12:B13"/>
    <mergeCell ref="AQ12:AQ13"/>
    <mergeCell ref="AR12:AR13"/>
    <mergeCell ref="AS12:AS13"/>
    <mergeCell ref="AT12:AT13"/>
    <mergeCell ref="AU12:AU13"/>
    <mergeCell ref="AV12:AV13"/>
    <mergeCell ref="AW12:AW13"/>
    <mergeCell ref="A14:B15"/>
    <mergeCell ref="AQ14:AQ15"/>
    <mergeCell ref="AR14:AR15"/>
    <mergeCell ref="AS14:AS15"/>
    <mergeCell ref="AT14:AT15"/>
    <mergeCell ref="AU14:AU15"/>
    <mergeCell ref="AV14:AV15"/>
    <mergeCell ref="AW14:AW15"/>
    <mergeCell ref="A16:B17"/>
    <mergeCell ref="AQ16:AQ17"/>
    <mergeCell ref="AR16:AR17"/>
    <mergeCell ref="AS16:AS17"/>
    <mergeCell ref="AT16:AT17"/>
    <mergeCell ref="AU16:AU17"/>
    <mergeCell ref="AV16:AV17"/>
    <mergeCell ref="AW16:AW17"/>
    <mergeCell ref="A18:B19"/>
    <mergeCell ref="AQ18:AQ19"/>
    <mergeCell ref="AR18:AR19"/>
    <mergeCell ref="AS18:AS19"/>
    <mergeCell ref="AT18:AT19"/>
    <mergeCell ref="AU18:AU19"/>
    <mergeCell ref="AV18:AV19"/>
    <mergeCell ref="AW18:AW19"/>
    <mergeCell ref="A20:B21"/>
    <mergeCell ref="AQ20:AQ21"/>
    <mergeCell ref="AR20:AR21"/>
    <mergeCell ref="AS20:AS21"/>
    <mergeCell ref="AT20:AT21"/>
    <mergeCell ref="AU20:AU21"/>
    <mergeCell ref="AV20:AV21"/>
    <mergeCell ref="AW20:AW21"/>
    <mergeCell ref="A22:B23"/>
    <mergeCell ref="AQ22:AQ23"/>
    <mergeCell ref="AR22:AR23"/>
    <mergeCell ref="AS22:AS23"/>
    <mergeCell ref="AT22:AT23"/>
    <mergeCell ref="AU22:AU23"/>
    <mergeCell ref="AV22:AV23"/>
    <mergeCell ref="AW22:AW23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awara</dc:creator>
  <cp:keywords/>
  <dc:description/>
  <cp:lastModifiedBy>斎藤</cp:lastModifiedBy>
  <cp:lastPrinted>2017-03-07T06:17:39Z</cp:lastPrinted>
  <dcterms:created xsi:type="dcterms:W3CDTF">2009-03-29T23:31:51Z</dcterms:created>
  <dcterms:modified xsi:type="dcterms:W3CDTF">2018-11-12T11:07:57Z</dcterms:modified>
  <cp:category/>
  <cp:version/>
  <cp:contentType/>
  <cp:contentStatus/>
</cp:coreProperties>
</file>